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61.17.17\11ホームページ\01依頼\"/>
    </mc:Choice>
  </mc:AlternateContent>
  <bookViews>
    <workbookView xWindow="0" yWindow="0" windowWidth="20490" windowHeight="6780" firstSheet="1" activeTab="1"/>
  </bookViews>
  <sheets>
    <sheet name="鑑(青森市教育長)" sheetId="16" state="hidden" r:id="rId1"/>
    <sheet name="申込書" sheetId="18" r:id="rId2"/>
    <sheet name="角２封筒様式(青森市教育長宛)" sheetId="19" state="hidden" r:id="rId3"/>
    <sheet name="角２封筒様式(職名付)" sheetId="12" state="hidden" r:id="rId4"/>
    <sheet name="角２封筒様式(職名付・親展・簡易書留)" sheetId="13" state="hidden" r:id="rId5"/>
    <sheet name="発送先住所録" sheetId="14" state="hidden" r:id="rId6"/>
  </sheets>
  <definedNames>
    <definedName name="_xlnm.Print_Area" localSheetId="3">'角２封筒様式(職名付)'!$A$1:$S$17</definedName>
    <definedName name="_xlnm.Print_Area" localSheetId="4">'角２封筒様式(職名付・親展・簡易書留)'!$A$1:$S$17</definedName>
    <definedName name="_xlnm.Print_Area" localSheetId="2">'角２封筒様式(青森市教育長宛)'!$A$1:$X$17</definedName>
    <definedName name="_xlnm.Print_Area" localSheetId="0">'鑑(青森市教育長)'!$A$1:$AN$23</definedName>
    <definedName name="Z_3DB4230C_7B0F_43FD_848B_4F1DFB3C3ADB_.wvu.PrintArea" localSheetId="3" hidden="1">'角２封筒様式(職名付)'!$A$1:$S$17</definedName>
    <definedName name="Z_3DB4230C_7B0F_43FD_848B_4F1DFB3C3ADB_.wvu.PrintArea" localSheetId="4" hidden="1">'角２封筒様式(職名付・親展・簡易書留)'!$A$1:$S$17</definedName>
    <definedName name="Z_3DB4230C_7B0F_43FD_848B_4F1DFB3C3ADB_.wvu.PrintArea" localSheetId="2" hidden="1">'角２封筒様式(青森市教育長宛)'!$A$1:$X$17</definedName>
    <definedName name="Z_3DB4230C_7B0F_43FD_848B_4F1DFB3C3ADB_.wvu.PrintArea" localSheetId="0" hidden="1">'鑑(青森市教育長)'!$A$1:$AN$23</definedName>
    <definedName name="Z_5B5FBD08_6947_42E1_94EA_F0F2965C1DD7_.wvu.PrintArea" localSheetId="3" hidden="1">'角２封筒様式(職名付)'!$A$1:$S$17</definedName>
    <definedName name="Z_5B5FBD08_6947_42E1_94EA_F0F2965C1DD7_.wvu.PrintArea" localSheetId="4" hidden="1">'角２封筒様式(職名付・親展・簡易書留)'!$A$1:$S$17</definedName>
    <definedName name="Z_5B5FBD08_6947_42E1_94EA_F0F2965C1DD7_.wvu.PrintArea" localSheetId="2" hidden="1">'角２封筒様式(青森市教育長宛)'!$A$1:$X$17</definedName>
    <definedName name="Z_5B5FBD08_6947_42E1_94EA_F0F2965C1DD7_.wvu.PrintArea" localSheetId="0" hidden="1">'鑑(青森市教育長)'!$A$1:$AN$23</definedName>
  </definedNames>
  <calcPr calcId="162913"/>
</workbook>
</file>

<file path=xl/calcChain.xml><?xml version="1.0" encoding="utf-8"?>
<calcChain xmlns="http://schemas.openxmlformats.org/spreadsheetml/2006/main">
  <c r="I4" i="19" l="1"/>
  <c r="D12" i="19"/>
  <c r="A5" i="19"/>
  <c r="V3" i="19"/>
  <c r="X1" i="19"/>
  <c r="V1" i="19"/>
  <c r="T1" i="19"/>
  <c r="R1" i="19"/>
  <c r="P1" i="19"/>
  <c r="N1" i="19"/>
  <c r="L1" i="19"/>
  <c r="E13" i="16"/>
  <c r="AA9" i="16"/>
  <c r="C10" i="13"/>
  <c r="I6" i="13"/>
  <c r="P5" i="13"/>
  <c r="A5" i="13"/>
  <c r="R3" i="13"/>
  <c r="I3" i="13"/>
  <c r="S1" i="13"/>
  <c r="R1" i="13"/>
  <c r="Q1" i="13"/>
  <c r="P1" i="13"/>
  <c r="N1" i="13"/>
  <c r="M1" i="13"/>
  <c r="L1" i="13"/>
  <c r="D12" i="12"/>
  <c r="I6" i="12"/>
  <c r="P5" i="12"/>
  <c r="A5" i="12"/>
  <c r="R3" i="12"/>
  <c r="I3" i="12"/>
  <c r="S1" i="12"/>
  <c r="R1" i="12"/>
  <c r="Q1" i="12"/>
  <c r="P1" i="12"/>
  <c r="N1" i="12"/>
  <c r="M1" i="12"/>
  <c r="L1" i="12"/>
</calcChain>
</file>

<file path=xl/sharedStrings.xml><?xml version="1.0" encoding="utf-8"?>
<sst xmlns="http://schemas.openxmlformats.org/spreadsheetml/2006/main" count="162" uniqueCount="90">
  <si>
    <t>校長</t>
    <rPh sb="0" eb="2">
      <t>コウチョウ</t>
    </rPh>
    <phoneticPr fontId="2"/>
  </si>
  <si>
    <t>件名</t>
    <rPh sb="0" eb="2">
      <t>ケンメイ</t>
    </rPh>
    <phoneticPr fontId="2"/>
  </si>
  <si>
    <t>△</t>
    <phoneticPr fontId="2"/>
  </si>
  <si>
    <t>　　　</t>
    <phoneticPr fontId="2"/>
  </si>
  <si>
    <t>青森県教育庁学校教育課高等学校指導グループ</t>
    <rPh sb="0" eb="3">
      <t>アオモリケン</t>
    </rPh>
    <rPh sb="3" eb="6">
      <t>キョウイクチョウ</t>
    </rPh>
    <rPh sb="6" eb="8">
      <t>ガッコウ</t>
    </rPh>
    <rPh sb="8" eb="11">
      <t>キョウイクカ</t>
    </rPh>
    <rPh sb="11" eb="13">
      <t>コウトウ</t>
    </rPh>
    <rPh sb="13" eb="15">
      <t>ガッコウ</t>
    </rPh>
    <rPh sb="15" eb="17">
      <t>シドウ</t>
    </rPh>
    <phoneticPr fontId="2"/>
  </si>
  <si>
    <t>指導主事</t>
    <rPh sb="0" eb="2">
      <t>シドウ</t>
    </rPh>
    <rPh sb="2" eb="4">
      <t>シュジ</t>
    </rPh>
    <phoneticPr fontId="2"/>
  </si>
  <si>
    <t>平成　 年　 月　 日</t>
    <rPh sb="0" eb="2">
      <t>ヘイセイ</t>
    </rPh>
    <rPh sb="4" eb="5">
      <t>ネン</t>
    </rPh>
    <rPh sb="7" eb="8">
      <t>ツキ</t>
    </rPh>
    <rPh sb="10" eb="11">
      <t>ヒ</t>
    </rPh>
    <phoneticPr fontId="2"/>
  </si>
  <si>
    <t>青森県立青森高等学校</t>
    <phoneticPr fontId="2"/>
  </si>
  <si>
    <t>番号</t>
    <rPh sb="0" eb="2">
      <t>バンゴウ</t>
    </rPh>
    <phoneticPr fontId="2"/>
  </si>
  <si>
    <t>簡易書留</t>
    <rPh sb="0" eb="2">
      <t>カンイ</t>
    </rPh>
    <rPh sb="2" eb="4">
      <t>カキトメ</t>
    </rPh>
    <phoneticPr fontId="2"/>
  </si>
  <si>
    <t>学校名・会社名</t>
    <rPh sb="0" eb="3">
      <t>ガッコウメイ</t>
    </rPh>
    <rPh sb="4" eb="7">
      <t>カイシャメイ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</si>
  <si>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</si>
  <si>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</si>
  <si>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学校名・会社名</t>
    <rPh sb="0" eb="2">
      <t>ガッコウ</t>
    </rPh>
    <rPh sb="2" eb="3">
      <t>メイ</t>
    </rPh>
    <rPh sb="4" eb="7">
      <t>カイシャメイ</t>
    </rPh>
    <phoneticPr fontId="2"/>
  </si>
  <si>
    <t>職名</t>
    <rPh sb="0" eb="2">
      <t>ショクメイ</t>
    </rPh>
    <phoneticPr fontId="2"/>
  </si>
  <si>
    <t>担当者</t>
    <rPh sb="0" eb="3">
      <t>タントウシャ</t>
    </rPh>
    <phoneticPr fontId="2"/>
  </si>
  <si>
    <t>親展</t>
    <rPh sb="0" eb="2">
      <t>シンテン</t>
    </rPh>
    <phoneticPr fontId="2"/>
  </si>
  <si>
    <t>ただし書き</t>
    <rPh sb="3" eb="4">
      <t>ガ</t>
    </rPh>
    <phoneticPr fontId="2"/>
  </si>
  <si>
    <t>青森県教育委員会教育長</t>
    <rPh sb="0" eb="3">
      <t>アオモリケン</t>
    </rPh>
    <rPh sb="3" eb="5">
      <t>キョウイク</t>
    </rPh>
    <rPh sb="5" eb="8">
      <t>イインカイ</t>
    </rPh>
    <rPh sb="8" eb="11">
      <t>キョウイクチョウ</t>
    </rPh>
    <phoneticPr fontId="2"/>
  </si>
  <si>
    <t>030-8540</t>
    <phoneticPr fontId="2"/>
  </si>
  <si>
    <t>青森市新町２―３―１</t>
    <rPh sb="0" eb="3">
      <t>アオモリシ</t>
    </rPh>
    <rPh sb="3" eb="5">
      <t>シンマチ</t>
    </rPh>
    <phoneticPr fontId="2"/>
  </si>
  <si>
    <t>青森県教育委員会</t>
    <rPh sb="0" eb="3">
      <t>アオモリケン</t>
    </rPh>
    <rPh sb="3" eb="5">
      <t>キョウイク</t>
    </rPh>
    <rPh sb="5" eb="8">
      <t>イインカイ</t>
    </rPh>
    <phoneticPr fontId="2"/>
  </si>
  <si>
    <t>教育長</t>
    <rPh sb="0" eb="3">
      <t>キョウイクチョウ</t>
    </rPh>
    <phoneticPr fontId="2"/>
  </si>
  <si>
    <t>中村　充</t>
    <rPh sb="0" eb="2">
      <t>ナカムラ</t>
    </rPh>
    <rPh sb="3" eb="4">
      <t>ミツル</t>
    </rPh>
    <phoneticPr fontId="2"/>
  </si>
  <si>
    <t>○</t>
  </si>
  <si>
    <t>青森県教育庁学校教育課</t>
    <rPh sb="0" eb="3">
      <t>アオモリケン</t>
    </rPh>
    <rPh sb="3" eb="6">
      <t>キョウイクチョウ</t>
    </rPh>
    <rPh sb="6" eb="8">
      <t>ガッコウ</t>
    </rPh>
    <rPh sb="8" eb="11">
      <t>キョウイクカ</t>
    </rPh>
    <phoneticPr fontId="2"/>
  </si>
  <si>
    <t>課長</t>
    <rPh sb="0" eb="2">
      <t>カチョウ</t>
    </rPh>
    <phoneticPr fontId="2"/>
  </si>
  <si>
    <t>成田　昌造</t>
    <rPh sb="0" eb="2">
      <t>ナリタ</t>
    </rPh>
    <rPh sb="3" eb="5">
      <t>ショウゾウ</t>
    </rPh>
    <phoneticPr fontId="2"/>
  </si>
  <si>
    <t>入学者選抜学力検査に使用する録音媒体の必要数調べ在中</t>
    <rPh sb="0" eb="3">
      <t>ニュウガクシャ</t>
    </rPh>
    <rPh sb="3" eb="5">
      <t>センバツ</t>
    </rPh>
    <rPh sb="5" eb="7">
      <t>ガクリョク</t>
    </rPh>
    <rPh sb="7" eb="9">
      <t>ケンサ</t>
    </rPh>
    <rPh sb="10" eb="12">
      <t>シヨウ</t>
    </rPh>
    <rPh sb="14" eb="16">
      <t>ロクオン</t>
    </rPh>
    <rPh sb="16" eb="18">
      <t>バイタイ</t>
    </rPh>
    <rPh sb="19" eb="22">
      <t>ヒツヨウスウ</t>
    </rPh>
    <rPh sb="22" eb="23">
      <t>シラ</t>
    </rPh>
    <rPh sb="24" eb="26">
      <t>ザイチュウ</t>
    </rPh>
    <phoneticPr fontId="2"/>
  </si>
  <si>
    <t>入学者選抜における面接実施計画在中</t>
    <rPh sb="0" eb="3">
      <t>ニュウガクシャ</t>
    </rPh>
    <rPh sb="3" eb="5">
      <t>センバツ</t>
    </rPh>
    <rPh sb="9" eb="11">
      <t>メンセツ</t>
    </rPh>
    <rPh sb="11" eb="13">
      <t>ジッシ</t>
    </rPh>
    <rPh sb="13" eb="15">
      <t>ケイカク</t>
    </rPh>
    <rPh sb="15" eb="17">
      <t>ザイチュウ</t>
    </rPh>
    <phoneticPr fontId="2"/>
  </si>
  <si>
    <t>学力検査問題等受領者氏名及び旅費所要額調べ在中</t>
    <rPh sb="0" eb="2">
      <t>ガクリョク</t>
    </rPh>
    <rPh sb="2" eb="4">
      <t>ケンサ</t>
    </rPh>
    <rPh sb="4" eb="7">
      <t>モンダイナド</t>
    </rPh>
    <rPh sb="7" eb="10">
      <t>ジュリョウシャ</t>
    </rPh>
    <rPh sb="10" eb="12">
      <t>シメイ</t>
    </rPh>
    <rPh sb="12" eb="13">
      <t>オヨ</t>
    </rPh>
    <rPh sb="14" eb="16">
      <t>リョヒ</t>
    </rPh>
    <rPh sb="16" eb="18">
      <t>ショヨウ</t>
    </rPh>
    <rPh sb="18" eb="19">
      <t>ガク</t>
    </rPh>
    <rPh sb="19" eb="20">
      <t>チョウ</t>
    </rPh>
    <rPh sb="21" eb="23">
      <t>ザイチュウ</t>
    </rPh>
    <phoneticPr fontId="2"/>
  </si>
  <si>
    <t>入学者選抜結果等在中</t>
    <rPh sb="0" eb="3">
      <t>ニュウガクシャ</t>
    </rPh>
    <rPh sb="3" eb="5">
      <t>センバツ</t>
    </rPh>
    <rPh sb="5" eb="7">
      <t>ケッカ</t>
    </rPh>
    <rPh sb="7" eb="8">
      <t>トウ</t>
    </rPh>
    <rPh sb="8" eb="10">
      <t>ザイチュウ</t>
    </rPh>
    <phoneticPr fontId="2"/>
  </si>
  <si>
    <t>入学者選抜学力検査に使用したＣＤＲ在中</t>
    <rPh sb="0" eb="3">
      <t>ニュウガクシャ</t>
    </rPh>
    <rPh sb="3" eb="5">
      <t>センバツ</t>
    </rPh>
    <rPh sb="5" eb="7">
      <t>ガクリョク</t>
    </rPh>
    <rPh sb="7" eb="9">
      <t>ケンサ</t>
    </rPh>
    <rPh sb="10" eb="12">
      <t>シヨウ</t>
    </rPh>
    <rPh sb="17" eb="19">
      <t>ザイチュウ</t>
    </rPh>
    <phoneticPr fontId="2"/>
  </si>
  <si>
    <t>学力検査の採点に係るチェックシート在中</t>
    <rPh sb="0" eb="2">
      <t>ガクリョク</t>
    </rPh>
    <rPh sb="2" eb="4">
      <t>ケンサ</t>
    </rPh>
    <rPh sb="5" eb="7">
      <t>サイテン</t>
    </rPh>
    <rPh sb="8" eb="9">
      <t>カカ</t>
    </rPh>
    <rPh sb="17" eb="19">
      <t>ザイチュウ</t>
    </rPh>
    <phoneticPr fontId="2"/>
  </si>
  <si>
    <t>青森県立高等学校合格者数報告在中</t>
    <rPh sb="0" eb="2">
      <t>アオモリ</t>
    </rPh>
    <rPh sb="2" eb="4">
      <t>ケンリツ</t>
    </rPh>
    <rPh sb="4" eb="6">
      <t>コウトウ</t>
    </rPh>
    <rPh sb="6" eb="8">
      <t>ガッコウ</t>
    </rPh>
    <rPh sb="8" eb="12">
      <t>ゴウカクシャスウ</t>
    </rPh>
    <rPh sb="12" eb="14">
      <t>ホウコク</t>
    </rPh>
    <rPh sb="14" eb="16">
      <t>ザイチュウ</t>
    </rPh>
    <phoneticPr fontId="2"/>
  </si>
  <si>
    <t>下山　敦史</t>
    <rPh sb="0" eb="2">
      <t>シモヤマ</t>
    </rPh>
    <rPh sb="3" eb="5">
      <t>アツシ</t>
    </rPh>
    <phoneticPr fontId="2"/>
  </si>
  <si>
    <t>小笠原　理高</t>
    <rPh sb="0" eb="3">
      <t>オガサワラ</t>
    </rPh>
    <rPh sb="4" eb="6">
      <t>ミチタカ</t>
    </rPh>
    <phoneticPr fontId="2"/>
  </si>
  <si>
    <t>入学者選抜合格者ＨＰ発表実施調書在中</t>
    <rPh sb="0" eb="3">
      <t>ニュウガクシャ</t>
    </rPh>
    <rPh sb="3" eb="5">
      <t>センバツ</t>
    </rPh>
    <rPh sb="5" eb="8">
      <t>ゴウカクシャ</t>
    </rPh>
    <rPh sb="10" eb="12">
      <t>ハッピョウ</t>
    </rPh>
    <rPh sb="12" eb="14">
      <t>ジッシ</t>
    </rPh>
    <rPh sb="14" eb="16">
      <t>チョウショ</t>
    </rPh>
    <rPh sb="16" eb="18">
      <t>ザイチュウ</t>
    </rPh>
    <phoneticPr fontId="2"/>
  </si>
  <si>
    <t>入学者選抜合格者ＨＰ発表事前テスト実施報告書在中</t>
    <rPh sb="0" eb="3">
      <t>ニュウガクシャ</t>
    </rPh>
    <rPh sb="3" eb="5">
      <t>センバツ</t>
    </rPh>
    <rPh sb="5" eb="8">
      <t>ゴウカクシャ</t>
    </rPh>
    <rPh sb="10" eb="12">
      <t>ハッピョウ</t>
    </rPh>
    <rPh sb="12" eb="14">
      <t>ジゼン</t>
    </rPh>
    <rPh sb="17" eb="19">
      <t>ジッシ</t>
    </rPh>
    <rPh sb="19" eb="22">
      <t>ホウコクショ</t>
    </rPh>
    <rPh sb="22" eb="24">
      <t>ザイチュウ</t>
    </rPh>
    <phoneticPr fontId="2"/>
  </si>
  <si>
    <t>青森県教育庁高等学校教育改革推進室</t>
    <rPh sb="0" eb="3">
      <t>アオモリケン</t>
    </rPh>
    <rPh sb="3" eb="6">
      <t>キョウイクチョウ</t>
    </rPh>
    <rPh sb="6" eb="8">
      <t>コウトウ</t>
    </rPh>
    <rPh sb="8" eb="10">
      <t>ガッコウ</t>
    </rPh>
    <rPh sb="10" eb="12">
      <t>キョウイク</t>
    </rPh>
    <rPh sb="12" eb="14">
      <t>カイカク</t>
    </rPh>
    <rPh sb="14" eb="17">
      <t>スイシンシツ</t>
    </rPh>
    <phoneticPr fontId="2"/>
  </si>
  <si>
    <t>室長</t>
    <rPh sb="0" eb="2">
      <t>シツチョウ</t>
    </rPh>
    <phoneticPr fontId="2"/>
  </si>
  <si>
    <t>西谷　寿彦</t>
    <rPh sb="0" eb="2">
      <t>ニシタニ</t>
    </rPh>
    <rPh sb="3" eb="5">
      <t>トシヒコ</t>
    </rPh>
    <phoneticPr fontId="2"/>
  </si>
  <si>
    <t>青森県立高等学校入学者数報告在中</t>
    <rPh sb="0" eb="2">
      <t>アオモリ</t>
    </rPh>
    <rPh sb="2" eb="4">
      <t>ケンリツ</t>
    </rPh>
    <rPh sb="4" eb="6">
      <t>コウトウ</t>
    </rPh>
    <rPh sb="6" eb="8">
      <t>ガッコウ</t>
    </rPh>
    <rPh sb="8" eb="10">
      <t>ニュウガク</t>
    </rPh>
    <rPh sb="10" eb="11">
      <t>シャ</t>
    </rPh>
    <rPh sb="11" eb="12">
      <t>スウ</t>
    </rPh>
    <rPh sb="12" eb="14">
      <t>ホウコク</t>
    </rPh>
    <rPh sb="14" eb="16">
      <t>ザイチュウ</t>
    </rPh>
    <phoneticPr fontId="2"/>
  </si>
  <si>
    <t>青森県教育庁学校教育課総務・調整グループ</t>
    <rPh sb="0" eb="3">
      <t>アオモリケン</t>
    </rPh>
    <rPh sb="3" eb="6">
      <t>キョウイクチョウ</t>
    </rPh>
    <rPh sb="6" eb="8">
      <t>ガッコウ</t>
    </rPh>
    <rPh sb="8" eb="11">
      <t>キョウイクカ</t>
    </rPh>
    <rPh sb="11" eb="13">
      <t>ソウム</t>
    </rPh>
    <rPh sb="14" eb="16">
      <t>チョウセイ</t>
    </rPh>
    <phoneticPr fontId="2"/>
  </si>
  <si>
    <t>総括主幹</t>
    <rPh sb="0" eb="2">
      <t>ソウカツ</t>
    </rPh>
    <rPh sb="2" eb="4">
      <t>シュカン</t>
    </rPh>
    <phoneticPr fontId="2"/>
  </si>
  <si>
    <t>坂本　雄大</t>
    <rPh sb="0" eb="2">
      <t>サカモト</t>
    </rPh>
    <rPh sb="3" eb="5">
      <t>ユウダイ</t>
    </rPh>
    <phoneticPr fontId="2"/>
  </si>
  <si>
    <t>口頭による開示請求受付処理報告書在中</t>
    <rPh sb="0" eb="2">
      <t>コウトウ</t>
    </rPh>
    <rPh sb="5" eb="7">
      <t>カイジ</t>
    </rPh>
    <rPh sb="7" eb="9">
      <t>セイキュウ</t>
    </rPh>
    <rPh sb="9" eb="11">
      <t>ウケツケ</t>
    </rPh>
    <rPh sb="11" eb="13">
      <t>ショリ</t>
    </rPh>
    <rPh sb="13" eb="16">
      <t>ホウコクショ</t>
    </rPh>
    <rPh sb="16" eb="18">
      <t>ザイチュウ</t>
    </rPh>
    <phoneticPr fontId="2"/>
  </si>
  <si>
    <t>中学校名</t>
    <rPh sb="0" eb="3">
      <t>チュウガッコウ</t>
    </rPh>
    <rPh sb="3" eb="4">
      <t>メイ</t>
    </rPh>
    <phoneticPr fontId="2"/>
  </si>
  <si>
    <t>青森市教育委員会教育長　殿</t>
    <rPh sb="0" eb="3">
      <t>アオモリシ</t>
    </rPh>
    <rPh sb="3" eb="5">
      <t>キョウイク</t>
    </rPh>
    <rPh sb="5" eb="8">
      <t>イインカイ</t>
    </rPh>
    <rPh sb="8" eb="11">
      <t>キョウイクチョウ</t>
    </rPh>
    <rPh sb="12" eb="13">
      <t>ドノ</t>
    </rPh>
    <phoneticPr fontId="2"/>
  </si>
  <si>
    <t>送付くださいますようお願いいたします。</t>
    <rPh sb="0" eb="2">
      <t>ソウフ</t>
    </rPh>
    <rPh sb="11" eb="12">
      <t>ネガ</t>
    </rPh>
    <phoneticPr fontId="2"/>
  </si>
  <si>
    <t>このことについて、別紙のとおり開催いたしますので、貴管下の中学校に、開催案内を</t>
    <rPh sb="9" eb="11">
      <t>ベッシ</t>
    </rPh>
    <rPh sb="15" eb="17">
      <t>カイサイ</t>
    </rPh>
    <rPh sb="25" eb="26">
      <t>キ</t>
    </rPh>
    <rPh sb="26" eb="28">
      <t>カンカ</t>
    </rPh>
    <rPh sb="29" eb="32">
      <t>チュウガッコウ</t>
    </rPh>
    <rPh sb="34" eb="36">
      <t>カイサイ</t>
    </rPh>
    <rPh sb="36" eb="38">
      <t>アンナイ</t>
    </rPh>
    <phoneticPr fontId="2"/>
  </si>
  <si>
    <t>送信日時</t>
    <rPh sb="0" eb="2">
      <t>ソウシン</t>
    </rPh>
    <rPh sb="2" eb="4">
      <t>ニチジ</t>
    </rPh>
    <phoneticPr fontId="2"/>
  </si>
  <si>
    <t>青森県立青森高等学校　　教務部　　行</t>
    <rPh sb="0" eb="2">
      <t>アオモリ</t>
    </rPh>
    <rPh sb="2" eb="4">
      <t>ケンリツ</t>
    </rPh>
    <rPh sb="4" eb="6">
      <t>アオモリ</t>
    </rPh>
    <rPh sb="6" eb="8">
      <t>コウトウ</t>
    </rPh>
    <rPh sb="8" eb="10">
      <t>ガッコウ</t>
    </rPh>
    <rPh sb="12" eb="14">
      <t>キョウム</t>
    </rPh>
    <rPh sb="14" eb="15">
      <t>ブ</t>
    </rPh>
    <rPh sb="17" eb="18">
      <t>ユ</t>
    </rPh>
    <phoneticPr fontId="2"/>
  </si>
  <si>
    <t>あて先</t>
    <rPh sb="2" eb="3">
      <t>サキ</t>
    </rPh>
    <phoneticPr fontId="2"/>
  </si>
  <si>
    <t>(ふりがな)</t>
    <phoneticPr fontId="2"/>
  </si>
  <si>
    <t>ＴＥＬ</t>
    <phoneticPr fontId="2"/>
  </si>
  <si>
    <t>ＦＡＸ</t>
    <phoneticPr fontId="2"/>
  </si>
  <si>
    <t>E-mail</t>
    <phoneticPr fontId="2"/>
  </si>
  <si>
    <t>発信者</t>
    <rPh sb="0" eb="3">
      <t>ハッシンシャ</t>
    </rPh>
    <phoneticPr fontId="2"/>
  </si>
  <si>
    <t>保護者</t>
    <rPh sb="0" eb="3">
      <t>ホゴシャ</t>
    </rPh>
    <phoneticPr fontId="2"/>
  </si>
  <si>
    <t>学校説明会参加予定者数について</t>
    <rPh sb="0" eb="2">
      <t>ガッコウ</t>
    </rPh>
    <rPh sb="2" eb="5">
      <t>セツメイカイ</t>
    </rPh>
    <rPh sb="5" eb="7">
      <t>サンカ</t>
    </rPh>
    <rPh sb="7" eb="10">
      <t>ヨテイシャ</t>
    </rPh>
    <rPh sb="10" eb="11">
      <t>スウ</t>
    </rPh>
    <phoneticPr fontId="2"/>
  </si>
  <si>
    <t>青森市桜川８丁目１－２</t>
    <rPh sb="0" eb="3">
      <t>アオモリシ</t>
    </rPh>
    <rPh sb="3" eb="5">
      <t>サクラガワ</t>
    </rPh>
    <rPh sb="6" eb="8">
      <t>チョウメ</t>
    </rPh>
    <phoneticPr fontId="2"/>
  </si>
  <si>
    <t>017-742-6074</t>
    <phoneticPr fontId="2"/>
  </si>
  <si>
    <t>TEL</t>
    <phoneticPr fontId="2"/>
  </si>
  <si>
    <t>017-742-2411</t>
    <phoneticPr fontId="2"/>
  </si>
  <si>
    <t>市・町・村</t>
    <rPh sb="0" eb="1">
      <t>シ</t>
    </rPh>
    <rPh sb="2" eb="3">
      <t>マチ</t>
    </rPh>
    <rPh sb="4" eb="5">
      <t>ムラ</t>
    </rPh>
    <phoneticPr fontId="2"/>
  </si>
  <si>
    <t>中学校</t>
    <rPh sb="0" eb="3">
      <t>チュウガッコウ</t>
    </rPh>
    <phoneticPr fontId="2"/>
  </si>
  <si>
    <t>〒</t>
    <phoneticPr fontId="2"/>
  </si>
  <si>
    <t>学校説明会開催案内在中</t>
    <rPh sb="0" eb="2">
      <t>ガッコウ</t>
    </rPh>
    <rPh sb="2" eb="5">
      <t>セツメイカイ</t>
    </rPh>
    <rPh sb="5" eb="7">
      <t>カイサイ</t>
    </rPh>
    <rPh sb="7" eb="9">
      <t>アンナイ</t>
    </rPh>
    <rPh sb="9" eb="11">
      <t>ザイチュウ</t>
    </rPh>
    <phoneticPr fontId="2"/>
  </si>
  <si>
    <t>青森市教育委員会</t>
    <rPh sb="0" eb="3">
      <t>アオモリシ</t>
    </rPh>
    <rPh sb="3" eb="5">
      <t>キョウイク</t>
    </rPh>
    <rPh sb="5" eb="8">
      <t>イインカイ</t>
    </rPh>
    <phoneticPr fontId="2"/>
  </si>
  <si>
    <t>038-8505</t>
    <phoneticPr fontId="2"/>
  </si>
  <si>
    <t>青森市柳川二丁目１―１</t>
    <phoneticPr fontId="2"/>
  </si>
  <si>
    <t>青森市教育委員会教育長</t>
    <rPh sb="0" eb="3">
      <t>アオモリシ</t>
    </rPh>
    <rPh sb="3" eb="5">
      <t>キョウイク</t>
    </rPh>
    <rPh sb="5" eb="8">
      <t>イインカイ</t>
    </rPh>
    <rPh sb="8" eb="11">
      <t>キョウイクチョウ</t>
    </rPh>
    <phoneticPr fontId="2"/>
  </si>
  <si>
    <t>参加生徒</t>
    <rPh sb="0" eb="2">
      <t>サンカ</t>
    </rPh>
    <rPh sb="2" eb="4">
      <t>セイト</t>
    </rPh>
    <phoneticPr fontId="2"/>
  </si>
  <si>
    <t>※生徒発表の参考にしたいと思いますので、中学生の聞きたい内容等とりまとめて
　 記載してください。（記載欄が不足の場合は、２枚になっても構いません。）</t>
    <rPh sb="1" eb="3">
      <t>セイト</t>
    </rPh>
    <rPh sb="3" eb="5">
      <t>ハッピョウ</t>
    </rPh>
    <rPh sb="6" eb="8">
      <t>サンコウ</t>
    </rPh>
    <rPh sb="13" eb="14">
      <t>オモ</t>
    </rPh>
    <rPh sb="20" eb="23">
      <t>チュウガクセイ</t>
    </rPh>
    <rPh sb="24" eb="25">
      <t>キ</t>
    </rPh>
    <rPh sb="28" eb="30">
      <t>ナイヨウ</t>
    </rPh>
    <rPh sb="30" eb="31">
      <t>トウ</t>
    </rPh>
    <rPh sb="40" eb="42">
      <t>キサイ</t>
    </rPh>
    <rPh sb="50" eb="52">
      <t>キサイ</t>
    </rPh>
    <rPh sb="52" eb="53">
      <t>ラン</t>
    </rPh>
    <rPh sb="54" eb="56">
      <t>フソク</t>
    </rPh>
    <rPh sb="57" eb="59">
      <t>バアイ</t>
    </rPh>
    <rPh sb="62" eb="63">
      <t>マイ</t>
    </rPh>
    <rPh sb="68" eb="69">
      <t>カマ</t>
    </rPh>
    <phoneticPr fontId="2"/>
  </si>
  <si>
    <t>担当教員</t>
    <rPh sb="0" eb="2">
      <t>タントウ</t>
    </rPh>
    <rPh sb="2" eb="4">
      <t>キョウイン</t>
    </rPh>
    <phoneticPr fontId="2"/>
  </si>
  <si>
    <t>引率教員</t>
    <rPh sb="0" eb="2">
      <t>インソツ</t>
    </rPh>
    <rPh sb="2" eb="4">
      <t>キョウイン</t>
    </rPh>
    <phoneticPr fontId="2"/>
  </si>
  <si>
    <t>総計</t>
    <rPh sb="0" eb="2">
      <t>ソウケイ</t>
    </rPh>
    <phoneticPr fontId="2"/>
  </si>
  <si>
    <t>数字をご記入ください</t>
    <rPh sb="0" eb="2">
      <t>スウジ</t>
    </rPh>
    <rPh sb="4" eb="6">
      <t>キニュウ</t>
    </rPh>
    <phoneticPr fontId="2"/>
  </si>
  <si>
    <r>
      <rPr>
        <sz val="18"/>
        <rFont val="HGPｺﾞｼｯｸE"/>
        <family val="3"/>
        <charset val="128"/>
      </rPr>
      <t>７月３日（水）までに</t>
    </r>
    <r>
      <rPr>
        <sz val="14"/>
        <rFont val="ＭＳ Ｐ明朝"/>
        <family val="1"/>
        <charset val="128"/>
      </rPr>
      <t>お送りください。</t>
    </r>
    <rPh sb="1" eb="2">
      <t>ガツ</t>
    </rPh>
    <rPh sb="3" eb="4">
      <t>ニチ</t>
    </rPh>
    <rPh sb="5" eb="6">
      <t>スイ</t>
    </rPh>
    <rPh sb="11" eb="12">
      <t>オク</t>
    </rPh>
    <phoneticPr fontId="2"/>
  </si>
  <si>
    <t>seikoukym@gmail.com</t>
    <phoneticPr fontId="2"/>
  </si>
  <si>
    <t>※FAXの場合、鑑は不要です。メールの場合は、以下のアドレスに送信してください。</t>
    <rPh sb="5" eb="7">
      <t>バアイ</t>
    </rPh>
    <rPh sb="8" eb="9">
      <t>カガミ</t>
    </rPh>
    <rPh sb="10" eb="12">
      <t>フヨウ</t>
    </rPh>
    <rPh sb="19" eb="21">
      <t>バアイ</t>
    </rPh>
    <rPh sb="23" eb="25">
      <t>イカ</t>
    </rPh>
    <rPh sb="31" eb="33">
      <t>ソウシン</t>
    </rPh>
    <phoneticPr fontId="2"/>
  </si>
  <si>
    <t>備　考</t>
    <rPh sb="0" eb="1">
      <t>ビ</t>
    </rPh>
    <rPh sb="2" eb="3">
      <t>コウ</t>
    </rPh>
    <phoneticPr fontId="2"/>
  </si>
  <si>
    <t>申込書（FAX・メール添付兼用）　</t>
    <rPh sb="0" eb="3">
      <t>モウシコミショ</t>
    </rPh>
    <rPh sb="11" eb="13">
      <t>テンプ</t>
    </rPh>
    <rPh sb="13" eb="15">
      <t>ケンヨウ</t>
    </rPh>
    <phoneticPr fontId="2"/>
  </si>
  <si>
    <t>令和６年度　青森高校学校説明会</t>
    <rPh sb="0" eb="2">
      <t>レイワ</t>
    </rPh>
    <rPh sb="3" eb="5">
      <t>ネンド</t>
    </rPh>
    <rPh sb="6" eb="8">
      <t>アオモリ</t>
    </rPh>
    <rPh sb="8" eb="10">
      <t>コウコウ</t>
    </rPh>
    <rPh sb="10" eb="12">
      <t>ガッコウ</t>
    </rPh>
    <rPh sb="12" eb="15">
      <t>セツメイカイ</t>
    </rPh>
    <phoneticPr fontId="2"/>
  </si>
  <si>
    <t>令和６年</t>
    <rPh sb="0" eb="2">
      <t>レイワ</t>
    </rPh>
    <rPh sb="3" eb="4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</si>
  <si>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</si>
  <si>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</si>
  <si>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担当　栁谷</t>
    <rPh sb="0" eb="2">
      <t>タントウ</t>
    </rPh>
    <rPh sb="3" eb="5">
      <t>ヤナギヤ</t>
    </rPh>
    <phoneticPr fontId="2"/>
  </si>
  <si>
    <t>　（件名に中学校名を御記入ください）</t>
    <rPh sb="2" eb="4">
      <t>ケンメイ</t>
    </rPh>
    <rPh sb="5" eb="8">
      <t>チュウガッコウ</t>
    </rPh>
    <rPh sb="8" eb="9">
      <t>メイ</t>
    </rPh>
    <rPh sb="10" eb="13">
      <t>ゴキニュウ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</si>
</sst>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3" formatCode="\(@\)"/>
    <numFmt numFmtId="185" formatCode="[$-411]ggge&quot;年&quot;m&quot;月&quot;d&quot;日&quot;;@"/>
    <numFmt numFmtId="186" formatCode="&quot;青高   第&quot;@&quot;号&quot;"/>
    <numFmt numFmtId="189" formatCode="&quot;(&quot;@&quot;)&quot;"/>
    <numFmt numFmtId="193" formatCode="&quot;平成&quot;@&quot;年度　青森高等学校　学校説明会について&quot;"/>
  </numFmts>
  <fonts count="31" x14ac:knownFonts="1">
    <font>
      <sz val="1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HG正楷書体-PRO"/>
      <family val="4"/>
      <charset val="128"/>
    </font>
    <font>
      <sz val="14"/>
      <name val="ＭＳ Ｐゴシック"/>
      <family val="3"/>
      <charset val="128"/>
    </font>
    <font>
      <sz val="28"/>
      <name val="ＭＳ Ｐ明朝"/>
      <family val="1"/>
      <charset val="128"/>
    </font>
    <font>
      <sz val="36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8"/>
      <name val="ＭＳ Ｐゴシック"/>
      <family val="3"/>
      <charset val="128"/>
    </font>
    <font>
      <sz val="28"/>
      <name val="HG正楷書体-PRO"/>
      <family val="4"/>
      <charset val="128"/>
    </font>
    <font>
      <sz val="18"/>
      <color indexed="10"/>
      <name val="HG正楷書体-PRO"/>
      <family val="4"/>
      <charset val="128"/>
    </font>
    <font>
      <sz val="32"/>
      <name val="HG正楷書体-PRO"/>
      <family val="4"/>
      <charset val="128"/>
    </font>
    <font>
      <sz val="36"/>
      <color indexed="10"/>
      <name val="HG正楷書体-PRO"/>
      <family val="4"/>
      <charset val="128"/>
    </font>
    <font>
      <sz val="12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4"/>
      <name val="ＭＳ Ｐゴシック"/>
      <family val="3"/>
      <charset val="128"/>
    </font>
    <font>
      <sz val="48"/>
      <name val="HG正楷書体-PRO"/>
      <family val="4"/>
      <charset val="128"/>
    </font>
    <font>
      <sz val="18"/>
      <name val="HGPｺﾞｼｯｸE"/>
      <family val="3"/>
      <charset val="128"/>
    </font>
    <font>
      <b/>
      <sz val="26"/>
      <name val="游ゴシック"/>
      <family val="3"/>
      <charset val="128"/>
    </font>
    <font>
      <sz val="14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0"/>
      <name val="游ゴシック"/>
      <family val="3"/>
      <charset val="128"/>
    </font>
    <font>
      <u/>
      <sz val="16"/>
      <color indexed="12"/>
      <name val="Arial"/>
      <family val="2"/>
    </font>
    <font>
      <b/>
      <sz val="22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4" fillId="0" borderId="0"/>
    <xf numFmtId="0" fontId="4" fillId="0" borderId="0">
      <alignment vertical="center"/>
    </xf>
    <xf numFmtId="0" fontId="3" fillId="0" borderId="0"/>
    <xf numFmtId="0" fontId="4" fillId="0" borderId="0"/>
    <xf numFmtId="0" fontId="4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</cellStyleXfs>
  <cellXfs count="124">
    <xf numFmtId="0" fontId="0" fillId="0" borderId="0" xfId="0"/>
    <xf numFmtId="0" fontId="6" fillId="0" borderId="0" xfId="3" applyFont="1" applyAlignment="1">
      <alignment vertical="center"/>
    </xf>
    <xf numFmtId="0" fontId="6" fillId="0" borderId="0" xfId="3" applyFont="1" applyAlignment="1">
      <alignment horizontal="distributed" vertical="center"/>
    </xf>
    <xf numFmtId="0" fontId="4" fillId="0" borderId="0" xfId="3" applyAlignment="1">
      <alignment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3" applyAlignment="1">
      <alignment horizontal="distributed" vertical="center" justifyLastLine="1"/>
    </xf>
    <xf numFmtId="0" fontId="6" fillId="0" borderId="0" xfId="3" applyFont="1" applyAlignment="1">
      <alignment horizontal="center" vertical="center"/>
    </xf>
    <xf numFmtId="0" fontId="29" fillId="0" borderId="0" xfId="2" applyAlignment="1">
      <alignment horizontal="distributed" vertical="center"/>
    </xf>
    <xf numFmtId="0" fontId="4" fillId="0" borderId="0" xfId="3"/>
    <xf numFmtId="0" fontId="6" fillId="0" borderId="0" xfId="3" applyNumberFormat="1" applyFont="1" applyAlignment="1">
      <alignment horizontal="center" vertical="center"/>
    </xf>
    <xf numFmtId="0" fontId="6" fillId="0" borderId="0" xfId="3" applyNumberFormat="1" applyFont="1" applyAlignment="1">
      <alignment vertical="center"/>
    </xf>
    <xf numFmtId="0" fontId="29" fillId="0" borderId="0" xfId="2" applyNumberFormat="1" applyAlignment="1">
      <alignment vertical="center"/>
    </xf>
    <xf numFmtId="0" fontId="4" fillId="0" borderId="0" xfId="3" applyNumberFormat="1" applyAlignment="1">
      <alignment vertical="center"/>
    </xf>
    <xf numFmtId="0" fontId="10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2" fillId="0" borderId="0" xfId="3" applyFont="1" applyAlignment="1" applyProtection="1">
      <alignment horizontal="center" vertical="center"/>
      <protection locked="0"/>
    </xf>
    <xf numFmtId="0" fontId="13" fillId="0" borderId="0" xfId="3" applyFont="1" applyAlignment="1">
      <alignment horizontal="center" vertical="center"/>
    </xf>
    <xf numFmtId="0" fontId="4" fillId="0" borderId="0" xfId="3" applyAlignment="1">
      <alignment horizontal="center"/>
    </xf>
    <xf numFmtId="49" fontId="4" fillId="0" borderId="0" xfId="3" applyNumberFormat="1"/>
    <xf numFmtId="0" fontId="9" fillId="0" borderId="0" xfId="3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distributed" vertical="center" indent="1"/>
    </xf>
    <xf numFmtId="0" fontId="19" fillId="0" borderId="3" xfId="0" applyFont="1" applyBorder="1" applyAlignment="1">
      <alignment vertical="center"/>
    </xf>
    <xf numFmtId="0" fontId="19" fillId="0" borderId="4" xfId="0" applyFont="1" applyBorder="1" applyAlignment="1">
      <alignment horizontal="distributed" vertical="center" indent="1"/>
    </xf>
    <xf numFmtId="0" fontId="19" fillId="0" borderId="5" xfId="0" applyFont="1" applyBorder="1" applyAlignment="1">
      <alignment horizontal="left" vertical="center" indent="1"/>
    </xf>
    <xf numFmtId="0" fontId="19" fillId="0" borderId="6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horizontal="left" vertical="center" indent="1"/>
    </xf>
    <xf numFmtId="0" fontId="19" fillId="0" borderId="9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189" fontId="19" fillId="0" borderId="9" xfId="0" applyNumberFormat="1" applyFont="1" applyBorder="1" applyAlignment="1">
      <alignment horizontal="center" vertical="center"/>
    </xf>
    <xf numFmtId="189" fontId="0" fillId="0" borderId="9" xfId="0" applyNumberForma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1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vertical="center"/>
    </xf>
    <xf numFmtId="0" fontId="19" fillId="0" borderId="0" xfId="0" applyFont="1" applyAlignment="1">
      <alignment horizontal="right" vertical="center" textRotation="180"/>
    </xf>
    <xf numFmtId="0" fontId="0" fillId="0" borderId="0" xfId="0" applyAlignment="1">
      <alignment horizontal="center" textRotation="255" shrinkToFit="1"/>
    </xf>
    <xf numFmtId="0" fontId="21" fillId="0" borderId="0" xfId="3" applyFont="1" applyAlignment="1">
      <alignment horizontal="center" vertical="center" textRotation="255" shrinkToFit="1"/>
    </xf>
    <xf numFmtId="0" fontId="10" fillId="0" borderId="0" xfId="3" applyFont="1" applyAlignment="1">
      <alignment horizontal="left" vertical="top" textRotation="255"/>
    </xf>
    <xf numFmtId="0" fontId="1" fillId="0" borderId="0" xfId="1" applyBorder="1" applyAlignment="1" applyProtection="1">
      <alignment vertical="center"/>
    </xf>
    <xf numFmtId="0" fontId="27" fillId="0" borderId="0" xfId="1" applyFont="1" applyBorder="1" applyAlignment="1" applyProtection="1">
      <alignment vertical="center"/>
    </xf>
    <xf numFmtId="183" fontId="6" fillId="0" borderId="0" xfId="3" applyNumberFormat="1" applyFont="1" applyAlignment="1">
      <alignment horizontal="distributed" vertical="center" justifyLastLine="1"/>
    </xf>
    <xf numFmtId="183" fontId="0" fillId="0" borderId="0" xfId="0" applyNumberFormat="1" applyAlignment="1">
      <alignment horizontal="distributed" vertical="center" justifyLastLine="1"/>
    </xf>
    <xf numFmtId="193" fontId="6" fillId="0" borderId="0" xfId="3" applyNumberFormat="1" applyFont="1" applyAlignment="1">
      <alignment horizontal="center" vertical="center"/>
    </xf>
    <xf numFmtId="193" fontId="4" fillId="0" borderId="0" xfId="3" applyNumberFormat="1" applyAlignment="1">
      <alignment horizontal="center" vertical="center"/>
    </xf>
    <xf numFmtId="0" fontId="6" fillId="0" borderId="0" xfId="3" applyNumberFormat="1" applyFont="1" applyAlignment="1">
      <alignment horizontal="distributed" vertical="center"/>
    </xf>
    <xf numFmtId="0" fontId="29" fillId="0" borderId="0" xfId="2" applyNumberFormat="1" applyAlignment="1">
      <alignment horizontal="distributed" vertical="center"/>
    </xf>
    <xf numFmtId="186" fontId="6" fillId="0" borderId="0" xfId="3" applyNumberFormat="1" applyFont="1" applyAlignment="1" applyProtection="1">
      <alignment horizontal="distributed" vertical="center"/>
      <protection locked="0"/>
    </xf>
    <xf numFmtId="185" fontId="6" fillId="0" borderId="0" xfId="3" applyNumberFormat="1" applyFont="1" applyAlignment="1" applyProtection="1">
      <alignment horizontal="distributed" vertical="center"/>
      <protection locked="0"/>
    </xf>
    <xf numFmtId="0" fontId="6" fillId="0" borderId="0" xfId="3" applyFont="1" applyAlignment="1" applyProtection="1">
      <alignment horizontal="distributed" vertical="center"/>
      <protection locked="0"/>
    </xf>
    <xf numFmtId="0" fontId="6" fillId="0" borderId="0" xfId="3" applyFont="1" applyAlignment="1">
      <alignment horizontal="distributed" vertical="center"/>
    </xf>
    <xf numFmtId="0" fontId="4" fillId="0" borderId="0" xfId="3" applyAlignment="1">
      <alignment horizontal="distributed" vertical="center"/>
    </xf>
    <xf numFmtId="0" fontId="6" fillId="0" borderId="0" xfId="3" applyFont="1" applyAlignment="1">
      <alignment horizontal="distributed" vertical="center" justifyLastLine="1"/>
    </xf>
    <xf numFmtId="0" fontId="4" fillId="0" borderId="0" xfId="3"/>
    <xf numFmtId="189" fontId="30" fillId="0" borderId="0" xfId="2" applyNumberFormat="1" applyFont="1" applyAlignment="1" applyProtection="1">
      <alignment horizontal="center" vertical="center"/>
      <protection locked="0"/>
    </xf>
    <xf numFmtId="189" fontId="18" fillId="0" borderId="0" xfId="0" applyNumberFormat="1" applyFont="1" applyAlignment="1" applyProtection="1">
      <alignment horizontal="center" vertical="center"/>
      <protection locked="0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 justifyLastLine="1"/>
    </xf>
    <xf numFmtId="0" fontId="19" fillId="0" borderId="24" xfId="0" applyFont="1" applyBorder="1" applyAlignment="1">
      <alignment horizontal="center" vertical="center" justifyLastLine="1"/>
    </xf>
    <xf numFmtId="0" fontId="0" fillId="0" borderId="24" xfId="0" applyBorder="1" applyAlignment="1">
      <alignment horizontal="center" vertical="center" justifyLastLine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9" fillId="0" borderId="26" xfId="0" applyFont="1" applyBorder="1" applyAlignment="1">
      <alignment horizontal="center" vertical="center" justifyLastLine="1"/>
    </xf>
    <xf numFmtId="0" fontId="19" fillId="0" borderId="25" xfId="0" applyFont="1" applyBorder="1" applyAlignment="1">
      <alignment horizontal="center" vertical="center" justifyLastLine="1"/>
    </xf>
    <xf numFmtId="183" fontId="19" fillId="0" borderId="14" xfId="0" applyNumberFormat="1" applyFont="1" applyBorder="1" applyAlignment="1">
      <alignment horizontal="center" vertical="center"/>
    </xf>
    <xf numFmtId="183" fontId="0" fillId="0" borderId="14" xfId="0" applyNumberFormat="1" applyBorder="1" applyAlignment="1">
      <alignment horizontal="center" vertical="center"/>
    </xf>
    <xf numFmtId="183" fontId="0" fillId="0" borderId="14" xfId="0" applyNumberFormat="1" applyBorder="1" applyAlignment="1">
      <alignment vertical="center"/>
    </xf>
    <xf numFmtId="0" fontId="23" fillId="0" borderId="14" xfId="0" applyFont="1" applyBorder="1" applyAlignment="1">
      <alignment horizontal="center" vertical="center"/>
    </xf>
    <xf numFmtId="0" fontId="19" fillId="0" borderId="11" xfId="0" applyFont="1" applyBorder="1" applyAlignment="1">
      <alignment horizontal="distributed" vertical="center" indent="1"/>
    </xf>
    <xf numFmtId="0" fontId="0" fillId="0" borderId="0" xfId="0" applyBorder="1" applyAlignment="1">
      <alignment horizontal="distributed" vertical="center" indent="1"/>
    </xf>
    <xf numFmtId="0" fontId="25" fillId="0" borderId="8" xfId="0" applyFont="1" applyBorder="1" applyAlignment="1">
      <alignment horizontal="left" vertical="center" indent="1"/>
    </xf>
    <xf numFmtId="0" fontId="26" fillId="0" borderId="9" xfId="0" applyFont="1" applyBorder="1" applyAlignment="1">
      <alignment horizontal="left" vertical="center" indent="1"/>
    </xf>
    <xf numFmtId="0" fontId="28" fillId="0" borderId="0" xfId="0" applyNumberFormat="1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center"/>
    </xf>
    <xf numFmtId="0" fontId="0" fillId="0" borderId="0" xfId="0" applyBorder="1" applyAlignment="1"/>
    <xf numFmtId="189" fontId="19" fillId="0" borderId="9" xfId="0" applyNumberFormat="1" applyFont="1" applyBorder="1" applyAlignment="1">
      <alignment vertical="center"/>
    </xf>
    <xf numFmtId="189" fontId="0" fillId="0" borderId="9" xfId="0" applyNumberFormat="1" applyBorder="1" applyAlignment="1">
      <alignment vertical="center"/>
    </xf>
    <xf numFmtId="189" fontId="0" fillId="0" borderId="10" xfId="0" applyNumberForma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10" fillId="0" borderId="0" xfId="3" applyFont="1" applyAlignment="1">
      <alignment horizontal="center" vertical="top" textRotation="255" shrinkToFit="1"/>
    </xf>
    <xf numFmtId="0" fontId="15" fillId="0" borderId="0" xfId="3" applyFont="1" applyAlignment="1">
      <alignment horizontal="center" vertical="center" textRotation="255"/>
    </xf>
    <xf numFmtId="0" fontId="17" fillId="0" borderId="0" xfId="3" applyFont="1" applyAlignment="1">
      <alignment horizontal="center" vertical="distributed" textRotation="255" justifyLastLine="1"/>
    </xf>
    <xf numFmtId="0" fontId="21" fillId="0" borderId="0" xfId="3" applyFont="1" applyAlignment="1">
      <alignment horizontal="center" vertical="center" textRotation="255" shrinkToFit="1"/>
    </xf>
    <xf numFmtId="0" fontId="0" fillId="0" borderId="0" xfId="0" applyAlignment="1">
      <alignment horizontal="center" textRotation="255" shrinkToFit="1"/>
    </xf>
    <xf numFmtId="0" fontId="14" fillId="0" borderId="0" xfId="3" applyFont="1" applyAlignment="1">
      <alignment horizontal="center" vertical="center" textRotation="255"/>
    </xf>
    <xf numFmtId="0" fontId="8" fillId="0" borderId="0" xfId="3" applyFont="1" applyAlignment="1">
      <alignment horizontal="center" vertical="center" textRotation="255"/>
    </xf>
    <xf numFmtId="0" fontId="15" fillId="0" borderId="0" xfId="3" applyFont="1" applyAlignment="1">
      <alignment horizontal="left" vertical="center" textRotation="255"/>
    </xf>
    <xf numFmtId="0" fontId="10" fillId="0" borderId="0" xfId="3" applyFont="1" applyAlignment="1">
      <alignment horizontal="left" vertical="top" textRotation="255" shrinkToFit="1"/>
    </xf>
    <xf numFmtId="0" fontId="16" fillId="0" borderId="0" xfId="3" applyFont="1" applyAlignment="1">
      <alignment horizontal="center" vertical="distributed" textRotation="255" justifyLastLine="1" shrinkToFit="1"/>
    </xf>
    <xf numFmtId="0" fontId="4" fillId="0" borderId="0" xfId="3" applyAlignment="1">
      <alignment horizontal="center" vertical="distributed" textRotation="255" justifyLastLine="1" shrinkToFit="1"/>
    </xf>
    <xf numFmtId="0" fontId="17" fillId="0" borderId="0" xfId="3" applyFont="1" applyAlignment="1">
      <alignment horizontal="center" vertical="distributed" textRotation="255"/>
    </xf>
    <xf numFmtId="0" fontId="4" fillId="0" borderId="0" xfId="3" applyAlignment="1">
      <alignment horizontal="center"/>
    </xf>
  </cellXfs>
  <cellStyles count="12">
    <cellStyle name="ハイパーリンク" xfId="1" builtinId="8"/>
    <cellStyle name="標準" xfId="0" builtinId="0"/>
    <cellStyle name="標準 2" xfId="2"/>
    <cellStyle name="標準 2 2" xfId="3"/>
    <cellStyle name="標準 2 3" xfId="4"/>
    <cellStyle name="標準 2_2015調査書・選抜データ入力シート・発表起案・鑑" xfId="5"/>
    <cellStyle name="標準 3" xfId="6"/>
    <cellStyle name="標準 4" xfId="7"/>
    <cellStyle name="標準 5" xfId="8"/>
    <cellStyle name="標準 6" xfId="9"/>
    <cellStyle name="標準 7" xfId="10"/>
    <cellStyle name="標準 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228600</xdr:colOff>
          <xdr:row>1</xdr:row>
          <xdr:rowOff>47625</xdr:rowOff>
        </xdr:from>
        <xdr:to>
          <xdr:col>28</xdr:col>
          <xdr:colOff>200025</xdr:colOff>
          <xdr:row>2</xdr:row>
          <xdr:rowOff>0</xdr:rowOff>
        </xdr:to>
        <xdr:sp macro="" textlink="">
          <xdr:nvSpPr>
            <xdr:cNvPr id="47105" name="SpinButton1" hidden="1">
              <a:extLst>
                <a:ext uri="{63B3BB69-23CF-44E3-9099-C40C66FF867C}">
                  <a14:compatExt spid="_x0000_s47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228600</xdr:colOff>
          <xdr:row>1</xdr:row>
          <xdr:rowOff>47625</xdr:rowOff>
        </xdr:from>
        <xdr:to>
          <xdr:col>23</xdr:col>
          <xdr:colOff>200025</xdr:colOff>
          <xdr:row>2</xdr:row>
          <xdr:rowOff>0</xdr:rowOff>
        </xdr:to>
        <xdr:sp macro="" textlink="">
          <xdr:nvSpPr>
            <xdr:cNvPr id="33793" name="SpinButton1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228600</xdr:colOff>
          <xdr:row>1</xdr:row>
          <xdr:rowOff>47625</xdr:rowOff>
        </xdr:from>
        <xdr:to>
          <xdr:col>23</xdr:col>
          <xdr:colOff>200025</xdr:colOff>
          <xdr:row>2</xdr:row>
          <xdr:rowOff>0</xdr:rowOff>
        </xdr:to>
        <xdr:sp macro="" textlink="">
          <xdr:nvSpPr>
            <xdr:cNvPr id="34817" name="SpinButton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A0000" mc:Ignorable="a14" a14:legacySpreadsheetColorIndex="10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74295" tIns="8890" rIns="74295" bIns="889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A0000" mc:Ignorable="a14" a14:legacySpreadsheetColorIndex="10">
            <a:alpha val="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74295" tIns="8890" rIns="74295" bIns="889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ikoukym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control" Target="../activeX/activeX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control" Target="../activeX/activeX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BA23"/>
  <sheetViews>
    <sheetView workbookViewId="0">
      <selection activeCell="AF3" sqref="AF3"/>
    </sheetView>
  </sheetViews>
  <sheetFormatPr defaultRowHeight="20.100000000000001" customHeight="1" x14ac:dyDescent="0.15"/>
  <cols>
    <col min="1" max="52" width="2.42578125" style="1" customWidth="1"/>
    <col min="53" max="16384" width="9.140625" style="1"/>
  </cols>
  <sheetData>
    <row r="1" spans="1:53" ht="20.100000000000001" customHeight="1" x14ac:dyDescent="0.15">
      <c r="AF1" s="63" t="s">
        <v>3</v>
      </c>
      <c r="AG1" s="63"/>
      <c r="AH1" s="63"/>
      <c r="AI1" s="63"/>
      <c r="AJ1" s="63"/>
      <c r="AK1" s="63"/>
      <c r="AL1" s="63"/>
      <c r="AM1" s="63"/>
      <c r="AN1" s="63"/>
      <c r="AO1" s="63" t="s">
        <v>3</v>
      </c>
      <c r="AP1" s="63"/>
      <c r="AQ1" s="63"/>
      <c r="AR1" s="63"/>
      <c r="AS1" s="63"/>
      <c r="AT1" s="63"/>
      <c r="AU1" s="63"/>
      <c r="AV1" s="63"/>
      <c r="AW1" s="63"/>
    </row>
    <row r="2" spans="1:53" ht="20.100000000000001" customHeight="1" x14ac:dyDescent="0.15">
      <c r="AF2" s="64">
        <v>43262</v>
      </c>
      <c r="AG2" s="65"/>
      <c r="AH2" s="65"/>
      <c r="AI2" s="65"/>
      <c r="AJ2" s="65"/>
      <c r="AK2" s="65"/>
      <c r="AL2" s="65"/>
      <c r="AM2" s="65"/>
      <c r="AN2" s="65"/>
      <c r="AO2" s="64" t="s">
        <v>6</v>
      </c>
      <c r="AP2" s="65"/>
      <c r="AQ2" s="65"/>
      <c r="AR2" s="65"/>
      <c r="AS2" s="65"/>
      <c r="AT2" s="65"/>
      <c r="AU2" s="65"/>
      <c r="AV2" s="65"/>
      <c r="AW2" s="65"/>
    </row>
    <row r="3" spans="1:53" ht="20.100000000000001" customHeight="1" x14ac:dyDescent="0.15">
      <c r="E3" s="3"/>
      <c r="F3" s="3"/>
      <c r="G3" s="3"/>
      <c r="H3" s="3"/>
      <c r="I3" s="3"/>
    </row>
    <row r="4" spans="1:53" ht="20.100000000000001" customHeight="1" x14ac:dyDescent="0.15">
      <c r="E4" s="3"/>
      <c r="F4" s="3"/>
      <c r="G4" s="3"/>
      <c r="H4" s="3"/>
      <c r="I4" s="3"/>
    </row>
    <row r="5" spans="1:53" ht="20.100000000000001" customHeight="1" x14ac:dyDescent="0.15">
      <c r="B5" s="1" t="s">
        <v>48</v>
      </c>
      <c r="C5" s="3"/>
      <c r="D5" s="3"/>
      <c r="E5" s="3"/>
      <c r="F5" s="3"/>
      <c r="G5" s="3"/>
      <c r="H5" s="3"/>
      <c r="K5" s="3"/>
      <c r="L5" s="3"/>
      <c r="M5" s="3"/>
      <c r="N5" s="3"/>
      <c r="O5" s="3"/>
      <c r="P5" s="3"/>
      <c r="Q5" s="3"/>
      <c r="R5" s="3"/>
      <c r="BA5" s="20"/>
    </row>
    <row r="6" spans="1:53" ht="20.100000000000001" customHeight="1" x14ac:dyDescent="0.15">
      <c r="E6" s="3"/>
      <c r="F6" s="3"/>
      <c r="G6" s="3"/>
      <c r="H6" s="3"/>
      <c r="I6" s="3"/>
    </row>
    <row r="7" spans="1:53" ht="20.100000000000001" customHeight="1" x14ac:dyDescent="0.15">
      <c r="E7" s="3"/>
      <c r="F7" s="3"/>
      <c r="G7" s="3"/>
      <c r="H7" s="3"/>
      <c r="I7" s="3"/>
    </row>
    <row r="8" spans="1:53" ht="20.100000000000001" customHeight="1" x14ac:dyDescent="0.15">
      <c r="B8" s="2"/>
      <c r="C8" s="7"/>
      <c r="D8" s="7"/>
      <c r="E8" s="7"/>
      <c r="F8" s="7"/>
      <c r="H8" s="4"/>
      <c r="I8" s="5"/>
      <c r="J8" s="5"/>
      <c r="K8" s="5"/>
      <c r="L8" s="5"/>
      <c r="M8" s="5"/>
      <c r="N8" s="5"/>
      <c r="O8" s="5"/>
      <c r="P8" s="5"/>
      <c r="R8" s="6"/>
      <c r="S8" s="6"/>
      <c r="V8" s="1" t="s">
        <v>7</v>
      </c>
      <c r="AJ8" s="7"/>
      <c r="AK8" s="7"/>
      <c r="AL8" s="7"/>
      <c r="AM8" s="7"/>
    </row>
    <row r="9" spans="1:53" ht="20.100000000000001" customHeight="1" x14ac:dyDescent="0.15">
      <c r="W9" s="66" t="s">
        <v>0</v>
      </c>
      <c r="X9" s="67"/>
      <c r="Y9" s="67"/>
      <c r="AA9" s="68" t="e">
        <f>#REF!</f>
        <v>#REF!</v>
      </c>
      <c r="AB9" s="69"/>
      <c r="AC9" s="69"/>
      <c r="AD9" s="69"/>
      <c r="AE9" s="69"/>
      <c r="AF9" s="69"/>
      <c r="AG9" s="69"/>
      <c r="AH9" s="69"/>
      <c r="AI9" s="69"/>
    </row>
    <row r="10" spans="1:53" ht="20.100000000000001" customHeight="1" x14ac:dyDescent="0.15">
      <c r="E10" s="3"/>
      <c r="F10" s="3"/>
      <c r="G10" s="3"/>
      <c r="H10" s="3"/>
      <c r="I10" s="3"/>
      <c r="AA10" s="57"/>
      <c r="AB10" s="58"/>
      <c r="AC10" s="58"/>
      <c r="AD10" s="58"/>
      <c r="AE10" s="58"/>
      <c r="AF10" s="58"/>
      <c r="AG10" s="58"/>
      <c r="AH10" s="58"/>
      <c r="AI10" s="58"/>
    </row>
    <row r="11" spans="1:53" ht="20.100000000000001" customHeight="1" x14ac:dyDescent="0.15">
      <c r="A11" s="10"/>
      <c r="B11" s="10"/>
      <c r="C11" s="10"/>
      <c r="D11" s="10"/>
      <c r="E11" s="10"/>
      <c r="F11" s="10"/>
      <c r="G11" s="10"/>
      <c r="H11" s="11"/>
      <c r="I11" s="10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70"/>
      <c r="U11" s="7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0"/>
      <c r="AM11" s="10"/>
      <c r="AN11" s="10"/>
    </row>
    <row r="13" spans="1:53" ht="20.100000000000001" customHeight="1" x14ac:dyDescent="0.15">
      <c r="C13" s="9"/>
      <c r="D13" s="9"/>
      <c r="E13" s="59" t="e">
        <f>DBCS(#REF!)</f>
        <v>#REF!</v>
      </c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9"/>
      <c r="AL13" s="9"/>
      <c r="AM13" s="9"/>
    </row>
    <row r="15" spans="1:53" ht="20.100000000000001" customHeight="1" x14ac:dyDescent="0.15">
      <c r="B15" s="6"/>
      <c r="C15" s="6"/>
      <c r="D15" s="6"/>
      <c r="E15" s="6"/>
      <c r="F15" s="6"/>
      <c r="L15" s="6"/>
      <c r="M15" s="6"/>
      <c r="N15" s="6"/>
      <c r="O15" s="6"/>
      <c r="P15" s="6"/>
      <c r="Q15" s="6"/>
      <c r="R15" s="6"/>
      <c r="S15" s="6"/>
      <c r="AK15" s="6"/>
      <c r="AL15" s="6"/>
      <c r="AM15" s="6"/>
    </row>
    <row r="17" spans="1:40" ht="20.100000000000001" customHeight="1" x14ac:dyDescent="0.15">
      <c r="B17" s="6"/>
      <c r="C17" s="6"/>
      <c r="D17" s="61" t="s">
        <v>50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"/>
    </row>
    <row r="18" spans="1:40" ht="20.100000000000001" customHeight="1" x14ac:dyDescent="0.15">
      <c r="B18" s="6"/>
      <c r="C18" s="1" t="s">
        <v>49</v>
      </c>
      <c r="D18" s="6"/>
      <c r="E18" s="6"/>
      <c r="F18" s="6"/>
      <c r="L18" s="6"/>
      <c r="M18" s="6"/>
      <c r="N18" s="6"/>
      <c r="O18" s="6"/>
      <c r="P18" s="6"/>
      <c r="Q18" s="6"/>
      <c r="R18" s="6"/>
      <c r="S18" s="6"/>
      <c r="AK18" s="6"/>
      <c r="AL18" s="6"/>
      <c r="AM18" s="6"/>
    </row>
    <row r="19" spans="1:40" ht="20.100000000000001" customHeight="1" x14ac:dyDescent="0.15">
      <c r="E19" s="3"/>
      <c r="F19" s="3"/>
      <c r="G19" s="3"/>
      <c r="H19" s="3"/>
      <c r="I19" s="3"/>
    </row>
    <row r="20" spans="1:40" ht="20.100000000000001" customHeight="1" x14ac:dyDescent="0.15">
      <c r="A20" s="10"/>
      <c r="B20" s="10"/>
      <c r="C20" s="12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</row>
    <row r="21" spans="1:40" ht="20.100000000000001" customHeight="1" x14ac:dyDescent="0.15">
      <c r="A21" s="10"/>
      <c r="B21" s="10"/>
      <c r="C21" s="10"/>
      <c r="D21" s="10"/>
      <c r="E21" s="10"/>
      <c r="F21" s="10"/>
      <c r="G21" s="10"/>
      <c r="H21" s="11"/>
      <c r="I21" s="10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0"/>
      <c r="AM21" s="10"/>
      <c r="AN21" s="10"/>
    </row>
    <row r="22" spans="1:40" ht="20.100000000000001" customHeight="1" x14ac:dyDescent="0.15">
      <c r="A22" s="10"/>
      <c r="B22" s="10"/>
      <c r="C22" s="12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</row>
    <row r="23" spans="1:40" ht="20.100000000000001" customHeight="1" x14ac:dyDescent="0.15">
      <c r="A23" s="10"/>
      <c r="B23" s="10"/>
      <c r="C23" s="10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</row>
  </sheetData>
  <sheetProtection sheet="1"/>
  <mergeCells count="10">
    <mergeCell ref="AA10:AI10"/>
    <mergeCell ref="E13:AJ13"/>
    <mergeCell ref="D17:AL17"/>
    <mergeCell ref="AF1:AN1"/>
    <mergeCell ref="AO1:AW1"/>
    <mergeCell ref="AF2:AN2"/>
    <mergeCell ref="AO2:AW2"/>
    <mergeCell ref="W9:Y9"/>
    <mergeCell ref="AA9:AI9"/>
    <mergeCell ref="T11:U11"/>
  </mergeCells>
  <phoneticPr fontId="2"/>
  <dataValidations count="1">
    <dataValidation type="list" allowBlank="1" showInputMessage="1" showErrorMessage="1" sqref="T11:U11">
      <formula1>"案"</formula1>
    </dataValidation>
  </dataValidations>
  <printOptions horizontalCentered="1"/>
  <pageMargins left="0.70866141732283472" right="0.70866141732283472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27"/>
  <sheetViews>
    <sheetView tabSelected="1" workbookViewId="0">
      <selection activeCell="B1" sqref="B1:T1"/>
    </sheetView>
  </sheetViews>
  <sheetFormatPr defaultRowHeight="24.95" customHeight="1" x14ac:dyDescent="0.15"/>
  <cols>
    <col min="1" max="1" width="4.28515625" style="21" customWidth="1"/>
    <col min="2" max="2" width="16.7109375" style="21" customWidth="1"/>
    <col min="3" max="27" width="4.42578125" style="21" customWidth="1"/>
    <col min="28" max="16384" width="9.140625" style="21"/>
  </cols>
  <sheetData>
    <row r="1" spans="1:20" ht="45" customHeight="1" x14ac:dyDescent="0.15">
      <c r="B1" s="92" t="s">
        <v>84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</row>
    <row r="2" spans="1:20" ht="39.950000000000003" customHeight="1" thickBot="1" x14ac:dyDescent="0.2">
      <c r="B2" s="87" t="s">
        <v>83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20" ht="27.95" customHeight="1" thickBot="1" x14ac:dyDescent="0.2">
      <c r="B3" s="26" t="s">
        <v>51</v>
      </c>
      <c r="C3" s="27" t="s">
        <v>85</v>
      </c>
      <c r="D3" s="28"/>
      <c r="E3" s="28"/>
      <c r="F3" s="28"/>
      <c r="G3" s="28"/>
      <c r="H3" s="28" t="s">
        <v>86</v>
      </c>
      <c r="I3" s="28"/>
      <c r="J3" s="28"/>
      <c r="K3" s="28" t="s">
        <v>87</v>
      </c>
      <c r="L3" s="28"/>
      <c r="M3" s="28"/>
      <c r="N3" s="28"/>
      <c r="O3" s="28"/>
      <c r="P3" s="28"/>
      <c r="Q3" s="28"/>
      <c r="R3" s="28"/>
      <c r="S3" s="28"/>
      <c r="T3" s="29"/>
    </row>
    <row r="4" spans="1:20" ht="27.95" customHeight="1" x14ac:dyDescent="0.15">
      <c r="B4" s="22"/>
      <c r="C4" s="30" t="s">
        <v>52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2"/>
    </row>
    <row r="5" spans="1:20" ht="27.95" customHeight="1" x14ac:dyDescent="0.15">
      <c r="B5" s="23"/>
      <c r="C5" s="33"/>
      <c r="D5" s="34"/>
      <c r="E5" s="93" t="s">
        <v>56</v>
      </c>
      <c r="F5" s="93"/>
      <c r="G5" s="93"/>
      <c r="H5" s="93" t="s">
        <v>62</v>
      </c>
      <c r="I5" s="94"/>
      <c r="J5" s="94"/>
      <c r="K5" s="94"/>
      <c r="L5" s="94"/>
      <c r="M5" s="94"/>
      <c r="N5" s="94"/>
      <c r="O5" s="94"/>
      <c r="P5" s="94"/>
      <c r="Q5" s="35"/>
      <c r="R5" s="35"/>
      <c r="S5" s="34"/>
      <c r="T5" s="36"/>
    </row>
    <row r="6" spans="1:20" ht="27.95" customHeight="1" x14ac:dyDescent="0.15">
      <c r="B6" s="24" t="s">
        <v>53</v>
      </c>
      <c r="C6" s="33"/>
      <c r="D6" s="34"/>
      <c r="E6" s="93"/>
      <c r="F6" s="93"/>
      <c r="G6" s="93"/>
      <c r="H6" s="94"/>
      <c r="I6" s="94"/>
      <c r="J6" s="94"/>
      <c r="K6" s="94"/>
      <c r="L6" s="94"/>
      <c r="M6" s="94"/>
      <c r="N6" s="94"/>
      <c r="O6" s="94"/>
      <c r="P6" s="94"/>
      <c r="Q6" s="35"/>
      <c r="R6" s="35"/>
      <c r="S6" s="34"/>
      <c r="T6" s="36"/>
    </row>
    <row r="7" spans="1:20" ht="27.95" customHeight="1" x14ac:dyDescent="0.15">
      <c r="B7" s="23"/>
      <c r="C7" s="33"/>
      <c r="D7" s="34" t="s">
        <v>61</v>
      </c>
      <c r="E7" s="34"/>
      <c r="F7" s="34"/>
      <c r="G7" s="34"/>
      <c r="H7" s="34"/>
      <c r="I7" s="34"/>
      <c r="J7" s="34"/>
      <c r="K7" s="34"/>
      <c r="L7" s="34"/>
      <c r="M7" s="95" t="s">
        <v>63</v>
      </c>
      <c r="N7" s="94"/>
      <c r="O7" s="96" t="s">
        <v>64</v>
      </c>
      <c r="P7" s="97"/>
      <c r="Q7" s="97"/>
      <c r="R7" s="97"/>
      <c r="S7" s="97"/>
      <c r="T7" s="37"/>
    </row>
    <row r="8" spans="1:20" ht="27.95" customHeight="1" thickBot="1" x14ac:dyDescent="0.2">
      <c r="B8" s="25"/>
      <c r="C8" s="38"/>
      <c r="D8" s="39"/>
      <c r="E8" s="39"/>
      <c r="F8" s="39"/>
      <c r="G8" s="39"/>
      <c r="H8" s="39"/>
      <c r="I8" s="39"/>
      <c r="J8" s="39"/>
      <c r="K8" s="39"/>
      <c r="L8" s="39"/>
      <c r="M8" s="84" t="s">
        <v>88</v>
      </c>
      <c r="N8" s="85"/>
      <c r="O8" s="85"/>
      <c r="P8" s="85"/>
      <c r="Q8" s="85"/>
      <c r="R8" s="85"/>
      <c r="S8" s="86"/>
      <c r="T8" s="40"/>
    </row>
    <row r="9" spans="1:20" ht="9.9499999999999993" customHeight="1" x14ac:dyDescent="0.15">
      <c r="B9" s="23"/>
      <c r="C9" s="46"/>
      <c r="D9" s="31"/>
      <c r="E9" s="31"/>
      <c r="F9" s="31"/>
      <c r="G9" s="31"/>
      <c r="H9" s="31"/>
      <c r="I9" s="31"/>
      <c r="J9" s="31"/>
      <c r="K9" s="31"/>
      <c r="L9" s="31"/>
      <c r="M9" s="43"/>
      <c r="N9" s="44"/>
      <c r="O9" s="44"/>
      <c r="P9" s="44"/>
      <c r="Q9" s="44"/>
      <c r="R9" s="44"/>
      <c r="S9" s="45"/>
      <c r="T9" s="32"/>
    </row>
    <row r="10" spans="1:20" ht="27.95" customHeight="1" x14ac:dyDescent="0.15">
      <c r="B10" s="23"/>
      <c r="C10" s="88" t="s">
        <v>47</v>
      </c>
      <c r="D10" s="89"/>
      <c r="E10" s="89"/>
      <c r="F10" s="89"/>
      <c r="G10" s="41"/>
      <c r="H10" s="41"/>
      <c r="I10" s="41"/>
      <c r="J10" s="41" t="s">
        <v>65</v>
      </c>
      <c r="K10" s="41"/>
      <c r="L10" s="41"/>
      <c r="M10" s="41"/>
      <c r="N10" s="41"/>
      <c r="O10" s="41"/>
      <c r="P10" s="41"/>
      <c r="Q10" s="41"/>
      <c r="R10" s="34" t="s">
        <v>66</v>
      </c>
      <c r="S10" s="34"/>
      <c r="T10" s="36"/>
    </row>
    <row r="11" spans="1:20" ht="27.95" customHeight="1" x14ac:dyDescent="0.2">
      <c r="B11" s="23"/>
      <c r="C11" s="101" t="s">
        <v>54</v>
      </c>
      <c r="D11" s="102"/>
      <c r="E11" s="102"/>
      <c r="F11" s="102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6"/>
    </row>
    <row r="12" spans="1:20" ht="27.95" customHeight="1" x14ac:dyDescent="0.15">
      <c r="B12" s="23"/>
      <c r="C12" s="88" t="s">
        <v>75</v>
      </c>
      <c r="D12" s="89"/>
      <c r="E12" s="89"/>
      <c r="F12" s="89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6"/>
    </row>
    <row r="13" spans="1:20" ht="27.95" customHeight="1" x14ac:dyDescent="0.15">
      <c r="B13" s="24" t="s">
        <v>58</v>
      </c>
      <c r="C13" s="88" t="s">
        <v>12</v>
      </c>
      <c r="D13" s="89"/>
      <c r="E13" s="89"/>
      <c r="F13" s="89"/>
      <c r="G13" s="42" t="s">
        <v>67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36"/>
    </row>
    <row r="14" spans="1:20" ht="27.95" customHeight="1" x14ac:dyDescent="0.15">
      <c r="B14" s="23"/>
      <c r="C14" s="88" t="s">
        <v>55</v>
      </c>
      <c r="D14" s="89"/>
      <c r="E14" s="89"/>
      <c r="F14" s="89"/>
      <c r="G14" s="42"/>
      <c r="H14" s="42"/>
      <c r="I14" s="42"/>
      <c r="J14" s="49"/>
      <c r="K14" s="42"/>
      <c r="L14" s="42"/>
      <c r="M14" s="42"/>
      <c r="N14" s="49"/>
      <c r="O14" s="42"/>
      <c r="P14" s="42"/>
      <c r="Q14" s="42"/>
      <c r="R14" s="50"/>
      <c r="S14" s="50"/>
      <c r="T14" s="36"/>
    </row>
    <row r="15" spans="1:20" ht="27.95" customHeight="1" x14ac:dyDescent="0.15">
      <c r="A15" s="51" t="s">
        <v>2</v>
      </c>
      <c r="B15" s="23"/>
      <c r="C15" s="88" t="s">
        <v>56</v>
      </c>
      <c r="D15" s="89"/>
      <c r="E15" s="89"/>
      <c r="F15" s="89"/>
      <c r="G15" s="42"/>
      <c r="H15" s="42"/>
      <c r="I15" s="42"/>
      <c r="J15" s="49"/>
      <c r="K15" s="42"/>
      <c r="L15" s="42"/>
      <c r="M15" s="42"/>
      <c r="N15" s="49"/>
      <c r="O15" s="42"/>
      <c r="P15" s="42"/>
      <c r="Q15" s="42"/>
      <c r="R15" s="34"/>
      <c r="S15" s="34"/>
      <c r="T15" s="36"/>
    </row>
    <row r="16" spans="1:20" ht="27.95" customHeight="1" x14ac:dyDescent="0.15">
      <c r="B16" s="23"/>
      <c r="C16" s="106" t="s">
        <v>57</v>
      </c>
      <c r="D16" s="97"/>
      <c r="E16" s="97"/>
      <c r="F16" s="97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34"/>
      <c r="S16" s="34"/>
      <c r="T16" s="36"/>
    </row>
    <row r="17" spans="2:20" ht="9.9499999999999993" customHeight="1" thickBot="1" x14ac:dyDescent="0.2">
      <c r="B17" s="23"/>
      <c r="C17" s="47"/>
      <c r="D17" s="48"/>
      <c r="E17" s="48"/>
      <c r="F17" s="48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40"/>
    </row>
    <row r="18" spans="2:20" ht="27.95" customHeight="1" thickBot="1" x14ac:dyDescent="0.2">
      <c r="B18" s="22"/>
      <c r="C18" s="90" t="s">
        <v>60</v>
      </c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103" t="s">
        <v>78</v>
      </c>
      <c r="O18" s="104"/>
      <c r="P18" s="104"/>
      <c r="Q18" s="104"/>
      <c r="R18" s="104"/>
      <c r="S18" s="104"/>
      <c r="T18" s="105"/>
    </row>
    <row r="19" spans="2:20" ht="27.95" customHeight="1" x14ac:dyDescent="0.15">
      <c r="B19" s="24" t="s">
        <v>1</v>
      </c>
      <c r="C19" s="107" t="s">
        <v>73</v>
      </c>
      <c r="D19" s="108"/>
      <c r="E19" s="108"/>
      <c r="F19" s="108"/>
      <c r="G19" s="108" t="s">
        <v>76</v>
      </c>
      <c r="H19" s="108"/>
      <c r="I19" s="108"/>
      <c r="J19" s="108"/>
      <c r="K19" s="108" t="s">
        <v>59</v>
      </c>
      <c r="L19" s="108"/>
      <c r="M19" s="108"/>
      <c r="N19" s="109"/>
      <c r="O19" s="110" t="s">
        <v>77</v>
      </c>
      <c r="P19" s="108"/>
      <c r="Q19" s="108"/>
      <c r="R19" s="108"/>
      <c r="S19" s="108"/>
      <c r="T19" s="109"/>
    </row>
    <row r="20" spans="2:20" ht="53.25" customHeight="1" thickBot="1" x14ac:dyDescent="0.2">
      <c r="B20" s="25"/>
      <c r="C20" s="77"/>
      <c r="D20" s="78"/>
      <c r="E20" s="78"/>
      <c r="F20" s="78"/>
      <c r="G20" s="79"/>
      <c r="H20" s="79"/>
      <c r="I20" s="79"/>
      <c r="J20" s="79"/>
      <c r="K20" s="80"/>
      <c r="L20" s="80"/>
      <c r="M20" s="80"/>
      <c r="N20" s="81"/>
      <c r="O20" s="82"/>
      <c r="P20" s="78"/>
      <c r="Q20" s="78"/>
      <c r="R20" s="78"/>
      <c r="S20" s="78"/>
      <c r="T20" s="83"/>
    </row>
    <row r="21" spans="2:20" ht="33" customHeight="1" x14ac:dyDescent="0.15">
      <c r="B21" s="75" t="s">
        <v>82</v>
      </c>
      <c r="C21" s="98" t="s">
        <v>74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100"/>
    </row>
    <row r="22" spans="2:20" ht="108" customHeight="1" thickBot="1" x14ac:dyDescent="0.2">
      <c r="B22" s="76"/>
      <c r="C22" s="72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4"/>
    </row>
    <row r="23" spans="2:20" ht="24.95" customHeight="1" x14ac:dyDescent="0.15">
      <c r="B23" s="34" t="s">
        <v>79</v>
      </c>
    </row>
    <row r="24" spans="2:20" ht="23.25" customHeight="1" x14ac:dyDescent="0.15">
      <c r="B24" s="34" t="s">
        <v>81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</row>
    <row r="25" spans="2:20" ht="23.25" customHeight="1" x14ac:dyDescent="0.15">
      <c r="B25" s="34" t="s">
        <v>89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</row>
    <row r="26" spans="2:20" ht="23.25" customHeight="1" x14ac:dyDescent="0.15">
      <c r="B26" s="56" t="s">
        <v>80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55"/>
      <c r="Q26" s="34"/>
      <c r="R26" s="34"/>
      <c r="S26" s="34"/>
      <c r="T26" s="34"/>
    </row>
    <row r="27" spans="2:20" ht="24.95" customHeight="1" x14ac:dyDescent="0.15">
      <c r="B27" s="34"/>
    </row>
  </sheetData>
  <mergeCells count="27">
    <mergeCell ref="C19:F19"/>
    <mergeCell ref="G19:J19"/>
    <mergeCell ref="K19:N19"/>
    <mergeCell ref="O19:T19"/>
    <mergeCell ref="C10:F10"/>
    <mergeCell ref="C11:F11"/>
    <mergeCell ref="C12:F12"/>
    <mergeCell ref="C13:F13"/>
    <mergeCell ref="N18:T18"/>
    <mergeCell ref="C16:F16"/>
    <mergeCell ref="M8:S8"/>
    <mergeCell ref="B2:T2"/>
    <mergeCell ref="C14:F14"/>
    <mergeCell ref="C15:F15"/>
    <mergeCell ref="C18:M18"/>
    <mergeCell ref="B1:T1"/>
    <mergeCell ref="E5:G6"/>
    <mergeCell ref="H5:P6"/>
    <mergeCell ref="M7:N7"/>
    <mergeCell ref="O7:S7"/>
    <mergeCell ref="C22:T22"/>
    <mergeCell ref="B21:B22"/>
    <mergeCell ref="C20:F20"/>
    <mergeCell ref="G20:J20"/>
    <mergeCell ref="K20:N20"/>
    <mergeCell ref="O20:T20"/>
    <mergeCell ref="C21:T21"/>
  </mergeCells>
  <phoneticPr fontId="2"/>
  <hyperlinks>
    <hyperlink ref="B26" r:id="rId1"/>
  </hyperlinks>
  <printOptions horizontalCentered="1"/>
  <pageMargins left="0.31496062992125984" right="0.51181102362204722" top="0.49" bottom="0.27" header="0.31496062992125984" footer="0.2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1"/>
  <dimension ref="A1:AB17"/>
  <sheetViews>
    <sheetView zoomScale="50" zoomScaleNormal="50" workbookViewId="0">
      <selection activeCell="AA11" sqref="AA11"/>
    </sheetView>
  </sheetViews>
  <sheetFormatPr defaultRowHeight="39.950000000000003" customHeight="1" x14ac:dyDescent="0.15"/>
  <cols>
    <col min="1" max="12" width="6.7109375" style="13" customWidth="1"/>
    <col min="13" max="13" width="0.28515625" style="13" customWidth="1"/>
    <col min="14" max="14" width="6.7109375" style="13" customWidth="1"/>
    <col min="15" max="15" width="0.28515625" style="13" customWidth="1"/>
    <col min="16" max="16" width="6.7109375" style="13" customWidth="1"/>
    <col min="17" max="17" width="0.28515625" style="13" customWidth="1"/>
    <col min="18" max="18" width="6.7109375" style="13" customWidth="1"/>
    <col min="19" max="19" width="0.28515625" style="13" customWidth="1"/>
    <col min="20" max="20" width="6.7109375" style="13" customWidth="1"/>
    <col min="21" max="21" width="0.28515625" style="13" customWidth="1"/>
    <col min="22" max="22" width="6.7109375" style="13" customWidth="1"/>
    <col min="23" max="23" width="0.28515625" style="13" customWidth="1"/>
    <col min="24" max="24" width="6.7109375" style="13" customWidth="1"/>
    <col min="25" max="31" width="14.42578125" style="13" customWidth="1"/>
    <col min="32" max="55" width="5.28515625" style="13" customWidth="1"/>
    <col min="56" max="16384" width="9.140625" style="13"/>
  </cols>
  <sheetData>
    <row r="1" spans="1:28" ht="39.950000000000003" customHeight="1" x14ac:dyDescent="0.15">
      <c r="L1" s="14" t="str">
        <f>LEFT(VLOOKUP($AA$2,発送先住所録!$A$3:$I$206,3,0),1)</f>
        <v>0</v>
      </c>
      <c r="M1" s="14"/>
      <c r="N1" s="14" t="str">
        <f>MID(VLOOKUP($AA$2,発送先住所録!$A$3:$I$206,3,0),2,1)</f>
        <v>3</v>
      </c>
      <c r="O1" s="14"/>
      <c r="P1" s="14" t="str">
        <f>MID(VLOOKUP($AA$2,発送先住所録!$A$3:$I$206,3,0),3,1)</f>
        <v>8</v>
      </c>
      <c r="Q1" s="14"/>
      <c r="R1" s="14" t="str">
        <f>MID(VLOOKUP($AA$2,発送先住所録!$A$3:$I$206,3,0),5,1)</f>
        <v>8</v>
      </c>
      <c r="S1" s="14"/>
      <c r="T1" s="14" t="str">
        <f>MID(VLOOKUP($AA$2,発送先住所録!$A$3:$I$206,3,0),6,1)</f>
        <v>5</v>
      </c>
      <c r="U1" s="14"/>
      <c r="V1" s="14" t="str">
        <f>MID(VLOOKUP($AA$2,発送先住所録!$A$3:$I$206,3,0),7,1)</f>
        <v>0</v>
      </c>
      <c r="W1" s="14"/>
      <c r="X1" s="14" t="str">
        <f>RIGHT(VLOOKUP($AA$2,発送先住所録!$A$3:$I$206,3,0),1)</f>
        <v>5</v>
      </c>
    </row>
    <row r="2" spans="1:28" ht="39.950000000000003" customHeight="1" x14ac:dyDescent="0.15">
      <c r="Z2" s="15" t="s">
        <v>8</v>
      </c>
      <c r="AA2" s="16">
        <v>15</v>
      </c>
      <c r="AB2" s="17"/>
    </row>
    <row r="3" spans="1:28" ht="39.950000000000003" customHeight="1" x14ac:dyDescent="0.15">
      <c r="J3" s="53"/>
      <c r="K3" s="53"/>
      <c r="V3" s="111" t="str">
        <f>VLOOKUP($AA$2,発送先住所録!$A$3:$I$206,4,0)</f>
        <v>青森市柳川二丁目１―１</v>
      </c>
      <c r="W3" s="111"/>
      <c r="X3" s="111"/>
    </row>
    <row r="4" spans="1:28" ht="39.950000000000003" customHeight="1" x14ac:dyDescent="0.15">
      <c r="I4" s="114" t="str">
        <f>VLOOKUP($AA$2,発送先住所録!$A$3:$I$206,7,0)&amp;"　殿"</f>
        <v>青森市教育委員会教育長　殿</v>
      </c>
      <c r="J4" s="115"/>
      <c r="K4" s="115"/>
      <c r="V4" s="111"/>
      <c r="W4" s="111"/>
      <c r="X4" s="111"/>
    </row>
    <row r="5" spans="1:28" ht="39.950000000000003" customHeight="1" x14ac:dyDescent="0.15">
      <c r="A5" s="112" t="str">
        <f>IF(VLOOKUP($AA$2,発送先住所録!$A$3:$I$204,9,0)="","",VLOOKUP($AA$2,発送先住所録!$A$3:$I$204,9,0))</f>
        <v>学校説明会開催案内在中</v>
      </c>
      <c r="B5" s="112"/>
      <c r="I5" s="115"/>
      <c r="J5" s="115"/>
      <c r="K5" s="115"/>
      <c r="R5" s="54"/>
      <c r="T5" s="54"/>
      <c r="V5" s="111"/>
      <c r="W5" s="111"/>
      <c r="X5" s="111"/>
    </row>
    <row r="6" spans="1:28" ht="39.950000000000003" customHeight="1" x14ac:dyDescent="0.15">
      <c r="A6" s="112"/>
      <c r="B6" s="112"/>
      <c r="I6" s="115"/>
      <c r="J6" s="115"/>
      <c r="K6" s="115"/>
      <c r="R6" s="54"/>
      <c r="T6" s="54"/>
      <c r="V6" s="111"/>
      <c r="W6" s="111"/>
      <c r="X6" s="111"/>
    </row>
    <row r="7" spans="1:28" ht="39.950000000000003" customHeight="1" x14ac:dyDescent="0.15">
      <c r="A7" s="112"/>
      <c r="B7" s="112"/>
      <c r="I7" s="115"/>
      <c r="J7" s="115"/>
      <c r="K7" s="115"/>
      <c r="R7" s="54"/>
      <c r="T7" s="54"/>
      <c r="V7" s="111"/>
      <c r="W7" s="111"/>
      <c r="X7" s="111"/>
    </row>
    <row r="8" spans="1:28" ht="39.950000000000003" customHeight="1" x14ac:dyDescent="0.15">
      <c r="A8" s="112"/>
      <c r="B8" s="112"/>
      <c r="I8" s="115"/>
      <c r="J8" s="115"/>
      <c r="K8" s="115"/>
      <c r="R8" s="54"/>
      <c r="T8" s="54"/>
      <c r="V8" s="111"/>
      <c r="W8" s="111"/>
      <c r="X8" s="111"/>
    </row>
    <row r="9" spans="1:28" ht="39.950000000000003" customHeight="1" x14ac:dyDescent="0.15">
      <c r="A9" s="112"/>
      <c r="B9" s="112"/>
      <c r="I9" s="115"/>
      <c r="J9" s="115"/>
      <c r="K9" s="115"/>
      <c r="R9" s="54"/>
      <c r="T9" s="54"/>
      <c r="V9" s="111"/>
      <c r="W9" s="111"/>
      <c r="X9" s="111"/>
    </row>
    <row r="10" spans="1:28" ht="39.950000000000003" customHeight="1" x14ac:dyDescent="0.15">
      <c r="A10" s="112"/>
      <c r="B10" s="112"/>
      <c r="I10" s="115"/>
      <c r="J10" s="115"/>
      <c r="K10" s="115"/>
      <c r="R10" s="54"/>
      <c r="T10" s="54"/>
      <c r="V10" s="111"/>
      <c r="W10" s="111"/>
      <c r="X10" s="111"/>
    </row>
    <row r="11" spans="1:28" ht="39.950000000000003" customHeight="1" x14ac:dyDescent="0.15">
      <c r="A11" s="112"/>
      <c r="B11" s="112"/>
      <c r="I11" s="115"/>
      <c r="J11" s="115"/>
      <c r="K11" s="115"/>
      <c r="R11" s="54"/>
      <c r="T11" s="54"/>
      <c r="V11" s="111"/>
      <c r="W11" s="111"/>
      <c r="X11" s="111"/>
    </row>
    <row r="12" spans="1:28" ht="39.950000000000003" customHeight="1" x14ac:dyDescent="0.15">
      <c r="A12" s="112"/>
      <c r="B12" s="112"/>
      <c r="D12" s="113" t="str">
        <f>IF(VLOOKUP($AA$2,発送先住所録!$A$3:$I$204,8,0)="○","親展","")</f>
        <v/>
      </c>
      <c r="E12" s="113"/>
      <c r="I12" s="115"/>
      <c r="J12" s="115"/>
      <c r="K12" s="115"/>
      <c r="R12" s="54"/>
      <c r="T12" s="54"/>
      <c r="V12" s="111"/>
      <c r="W12" s="111"/>
      <c r="X12" s="111"/>
    </row>
    <row r="13" spans="1:28" ht="39.950000000000003" customHeight="1" x14ac:dyDescent="0.15">
      <c r="A13" s="112"/>
      <c r="B13" s="112"/>
      <c r="D13" s="113"/>
      <c r="E13" s="113"/>
      <c r="I13" s="115"/>
      <c r="J13" s="115"/>
      <c r="K13" s="115"/>
      <c r="R13" s="54"/>
      <c r="T13" s="54"/>
      <c r="V13" s="111"/>
      <c r="W13" s="111"/>
      <c r="X13" s="111"/>
    </row>
    <row r="14" spans="1:28" ht="39.950000000000003" customHeight="1" x14ac:dyDescent="0.15">
      <c r="A14" s="112"/>
      <c r="B14" s="112"/>
      <c r="D14" s="113"/>
      <c r="E14" s="113"/>
      <c r="I14" s="115"/>
      <c r="J14" s="115"/>
      <c r="K14" s="115"/>
      <c r="R14" s="54"/>
      <c r="T14" s="54"/>
      <c r="V14" s="111"/>
      <c r="W14" s="111"/>
      <c r="X14" s="111"/>
    </row>
    <row r="15" spans="1:28" ht="39.950000000000003" customHeight="1" x14ac:dyDescent="0.15">
      <c r="A15" s="112"/>
      <c r="B15" s="112"/>
      <c r="I15" s="115"/>
      <c r="J15" s="115"/>
      <c r="K15" s="115"/>
      <c r="R15" s="54"/>
      <c r="T15" s="54"/>
      <c r="V15" s="111"/>
      <c r="W15" s="111"/>
      <c r="X15" s="111"/>
    </row>
    <row r="16" spans="1:28" ht="39.950000000000003" customHeight="1" x14ac:dyDescent="0.15">
      <c r="A16" s="112"/>
      <c r="B16" s="112"/>
      <c r="I16" s="52"/>
      <c r="J16" s="52"/>
      <c r="K16" s="52"/>
      <c r="R16" s="54"/>
      <c r="T16" s="54"/>
      <c r="V16" s="111"/>
      <c r="W16" s="111"/>
      <c r="X16" s="111"/>
    </row>
    <row r="17" spans="1:24" ht="39.950000000000003" customHeight="1" x14ac:dyDescent="0.15">
      <c r="A17" s="112"/>
      <c r="B17" s="112"/>
      <c r="I17" s="52"/>
      <c r="J17" s="52"/>
      <c r="K17" s="52"/>
      <c r="R17" s="54"/>
      <c r="T17" s="54"/>
      <c r="V17" s="111"/>
      <c r="W17" s="111"/>
      <c r="X17" s="111"/>
    </row>
  </sheetData>
  <sheetProtection sheet="1"/>
  <mergeCells count="4">
    <mergeCell ref="V3:X17"/>
    <mergeCell ref="A5:B17"/>
    <mergeCell ref="D12:E14"/>
    <mergeCell ref="I4:K15"/>
  </mergeCells>
  <phoneticPr fontId="2"/>
  <pageMargins left="0.13779527559055119" right="0.43307086614173229" top="0.62992125984251968" bottom="0.98425196850393704" header="0.51181102362204722" footer="0.51181102362204722"/>
  <pageSetup paperSize="7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7105" r:id="rId4" name="SpinButton1">
          <controlPr defaultSize="0" autoLine="0" linkedCell="$AA$2" r:id="rId5">
            <anchor moveWithCells="1">
              <from>
                <xdr:col>27</xdr:col>
                <xdr:colOff>228600</xdr:colOff>
                <xdr:row>1</xdr:row>
                <xdr:rowOff>47625</xdr:rowOff>
              </from>
              <to>
                <xdr:col>28</xdr:col>
                <xdr:colOff>200025</xdr:colOff>
                <xdr:row>2</xdr:row>
                <xdr:rowOff>0</xdr:rowOff>
              </to>
            </anchor>
          </controlPr>
        </control>
      </mc:Choice>
      <mc:Fallback>
        <control shapeId="47105" r:id="rId4" name="Spin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9"/>
  <dimension ref="A1:W17"/>
  <sheetViews>
    <sheetView zoomScale="50" workbookViewId="0">
      <selection activeCell="E18" sqref="E18"/>
    </sheetView>
  </sheetViews>
  <sheetFormatPr defaultRowHeight="39.950000000000003" customHeight="1" x14ac:dyDescent="0.15"/>
  <cols>
    <col min="1" max="14" width="6.7109375" style="13" customWidth="1"/>
    <col min="15" max="15" width="1" style="13" customWidth="1"/>
    <col min="16" max="19" width="6.7109375" style="13" customWidth="1"/>
    <col min="20" max="26" width="14.42578125" style="13" customWidth="1"/>
    <col min="27" max="50" width="5.28515625" style="13" customWidth="1"/>
    <col min="51" max="16384" width="9.140625" style="13"/>
  </cols>
  <sheetData>
    <row r="1" spans="1:23" ht="39.950000000000003" customHeight="1" x14ac:dyDescent="0.15">
      <c r="L1" s="14" t="str">
        <f>LEFT(VLOOKUP($V$2,発送先住所録!$A$3:$I$206,3,0),1)</f>
        <v>0</v>
      </c>
      <c r="M1" s="14" t="str">
        <f>MID(VLOOKUP($V$2,発送先住所録!$A$3:$I$206,3,0),2,1)</f>
        <v>3</v>
      </c>
      <c r="N1" s="14" t="str">
        <f>MID(VLOOKUP($V$2,発送先住所録!$A$3:$I$206,3,0),3,1)</f>
        <v>0</v>
      </c>
      <c r="O1" s="14"/>
      <c r="P1" s="14" t="str">
        <f>MID(VLOOKUP($V$2,発送先住所録!$A$3:$I$206,3,0),5,1)</f>
        <v>8</v>
      </c>
      <c r="Q1" s="14" t="str">
        <f>MID(VLOOKUP($V$2,発送先住所録!$A$3:$I$206,3,0),6,1)</f>
        <v>5</v>
      </c>
      <c r="R1" s="14" t="str">
        <f>MID(VLOOKUP($V$2,発送先住所録!$A$3:$I$206,3,0),7,1)</f>
        <v>4</v>
      </c>
      <c r="S1" s="14" t="str">
        <f>RIGHT(VLOOKUP($V$2,発送先住所録!$A$3:$I$206,3,0),1)</f>
        <v>0</v>
      </c>
    </row>
    <row r="2" spans="1:23" ht="39.950000000000003" customHeight="1" x14ac:dyDescent="0.15">
      <c r="U2" s="15" t="s">
        <v>8</v>
      </c>
      <c r="V2" s="16">
        <v>6</v>
      </c>
      <c r="W2" s="17"/>
    </row>
    <row r="3" spans="1:23" ht="39.950000000000003" customHeight="1" x14ac:dyDescent="0.15">
      <c r="I3" s="116" t="str">
        <f>VLOOKUP($V$2,発送先住所録!$A$3:$I$204,6,0)</f>
        <v>課長</v>
      </c>
      <c r="J3" s="117"/>
      <c r="K3" s="117"/>
      <c r="R3" s="111" t="str">
        <f>VLOOKUP($V$2,発送先住所録!$A$3:$I$206,4,0)</f>
        <v>青森市新町２―３―１</v>
      </c>
      <c r="S3" s="111"/>
    </row>
    <row r="4" spans="1:23" ht="39.950000000000003" customHeight="1" x14ac:dyDescent="0.15">
      <c r="I4" s="117"/>
      <c r="J4" s="117"/>
      <c r="K4" s="117"/>
      <c r="R4" s="111"/>
      <c r="S4" s="111"/>
    </row>
    <row r="5" spans="1:23" ht="39.950000000000003" customHeight="1" x14ac:dyDescent="0.15">
      <c r="A5" s="118" t="str">
        <f>IF(VLOOKUP($V$2,発送先住所録!$A$3:$I$204,9,0)="","",VLOOKUP($V$2,発送先住所録!$A$3:$I$204,9,0))</f>
        <v>入学者選抜学力検査に使用したＣＤＲ在中</v>
      </c>
      <c r="B5" s="118"/>
      <c r="I5" s="117"/>
      <c r="J5" s="117"/>
      <c r="K5" s="117"/>
      <c r="P5" s="119" t="str">
        <f>VLOOKUP($V$2,発送先住所録!$A$3:$I$206,5,0)</f>
        <v>青森県教育庁学校教育課</v>
      </c>
      <c r="Q5" s="119"/>
      <c r="R5" s="111"/>
      <c r="S5" s="111"/>
    </row>
    <row r="6" spans="1:23" ht="39.950000000000003" customHeight="1" x14ac:dyDescent="0.15">
      <c r="A6" s="118"/>
      <c r="B6" s="118"/>
      <c r="I6" s="120" t="str">
        <f>VLOOKUP($V$2,発送先住所録!$A$3:$I$206,7,0)&amp;"　殿"</f>
        <v>成田　昌造　殿</v>
      </c>
      <c r="J6" s="121"/>
      <c r="K6" s="121"/>
      <c r="P6" s="119"/>
      <c r="Q6" s="119"/>
      <c r="R6" s="111"/>
      <c r="S6" s="111"/>
    </row>
    <row r="7" spans="1:23" ht="39.950000000000003" customHeight="1" x14ac:dyDescent="0.15">
      <c r="A7" s="118"/>
      <c r="B7" s="118"/>
      <c r="I7" s="121"/>
      <c r="J7" s="121"/>
      <c r="K7" s="121"/>
      <c r="P7" s="119"/>
      <c r="Q7" s="119"/>
      <c r="R7" s="111"/>
      <c r="S7" s="111"/>
    </row>
    <row r="8" spans="1:23" ht="39.950000000000003" customHeight="1" x14ac:dyDescent="0.15">
      <c r="A8" s="118"/>
      <c r="B8" s="118"/>
      <c r="I8" s="121"/>
      <c r="J8" s="121"/>
      <c r="K8" s="121"/>
      <c r="P8" s="119"/>
      <c r="Q8" s="119"/>
      <c r="R8" s="111"/>
      <c r="S8" s="111"/>
    </row>
    <row r="9" spans="1:23" ht="39.950000000000003" customHeight="1" x14ac:dyDescent="0.15">
      <c r="A9" s="118"/>
      <c r="B9" s="118"/>
      <c r="I9" s="121"/>
      <c r="J9" s="121"/>
      <c r="K9" s="121"/>
      <c r="P9" s="119"/>
      <c r="Q9" s="119"/>
      <c r="R9" s="111"/>
      <c r="S9" s="111"/>
    </row>
    <row r="10" spans="1:23" ht="39.950000000000003" customHeight="1" x14ac:dyDescent="0.15">
      <c r="A10" s="118"/>
      <c r="B10" s="118"/>
      <c r="I10" s="121"/>
      <c r="J10" s="121"/>
      <c r="K10" s="121"/>
      <c r="P10" s="119"/>
      <c r="Q10" s="119"/>
      <c r="R10" s="111"/>
      <c r="S10" s="111"/>
    </row>
    <row r="11" spans="1:23" ht="39.950000000000003" customHeight="1" x14ac:dyDescent="0.15">
      <c r="A11" s="118"/>
      <c r="B11" s="118"/>
      <c r="I11" s="121"/>
      <c r="J11" s="121"/>
      <c r="K11" s="121"/>
      <c r="P11" s="119"/>
      <c r="Q11" s="119"/>
      <c r="R11" s="111"/>
      <c r="S11" s="111"/>
    </row>
    <row r="12" spans="1:23" ht="39.950000000000003" customHeight="1" x14ac:dyDescent="0.15">
      <c r="A12" s="118"/>
      <c r="B12" s="118"/>
      <c r="D12" s="113" t="str">
        <f>IF(VLOOKUP($V$2,発送先住所録!$A$3:$I$204,8,0)="○","親展","")</f>
        <v/>
      </c>
      <c r="E12" s="113"/>
      <c r="I12" s="121"/>
      <c r="J12" s="121"/>
      <c r="K12" s="121"/>
      <c r="P12" s="119"/>
      <c r="Q12" s="119"/>
      <c r="R12" s="111"/>
      <c r="S12" s="111"/>
    </row>
    <row r="13" spans="1:23" ht="39.950000000000003" customHeight="1" x14ac:dyDescent="0.15">
      <c r="A13" s="118"/>
      <c r="B13" s="118"/>
      <c r="D13" s="113"/>
      <c r="E13" s="113"/>
      <c r="I13" s="121"/>
      <c r="J13" s="121"/>
      <c r="K13" s="121"/>
      <c r="P13" s="119"/>
      <c r="Q13" s="119"/>
      <c r="R13" s="111"/>
      <c r="S13" s="111"/>
    </row>
    <row r="14" spans="1:23" ht="39.950000000000003" customHeight="1" x14ac:dyDescent="0.15">
      <c r="A14" s="118"/>
      <c r="B14" s="118"/>
      <c r="D14" s="113"/>
      <c r="E14" s="113"/>
      <c r="I14" s="121"/>
      <c r="J14" s="121"/>
      <c r="K14" s="121"/>
      <c r="P14" s="119"/>
      <c r="Q14" s="119"/>
      <c r="R14" s="111"/>
      <c r="S14" s="111"/>
    </row>
    <row r="15" spans="1:23" ht="39.950000000000003" customHeight="1" x14ac:dyDescent="0.15">
      <c r="A15" s="118"/>
      <c r="B15" s="118"/>
      <c r="I15" s="121"/>
      <c r="J15" s="121"/>
      <c r="K15" s="121"/>
      <c r="P15" s="119"/>
      <c r="Q15" s="119"/>
      <c r="R15" s="111"/>
      <c r="S15" s="111"/>
    </row>
    <row r="16" spans="1:23" ht="39.950000000000003" customHeight="1" x14ac:dyDescent="0.15">
      <c r="A16" s="118"/>
      <c r="B16" s="118"/>
      <c r="I16" s="121"/>
      <c r="J16" s="121"/>
      <c r="K16" s="121"/>
      <c r="P16" s="119"/>
      <c r="Q16" s="119"/>
      <c r="R16" s="111"/>
      <c r="S16" s="111"/>
    </row>
    <row r="17" spans="1:19" ht="39.950000000000003" customHeight="1" x14ac:dyDescent="0.15">
      <c r="A17" s="118"/>
      <c r="B17" s="118"/>
      <c r="I17" s="121"/>
      <c r="J17" s="121"/>
      <c r="K17" s="121"/>
      <c r="P17" s="119"/>
      <c r="Q17" s="119"/>
      <c r="R17" s="111"/>
      <c r="S17" s="111"/>
    </row>
  </sheetData>
  <mergeCells count="6">
    <mergeCell ref="I3:K5"/>
    <mergeCell ref="R3:S17"/>
    <mergeCell ref="A5:B17"/>
    <mergeCell ref="P5:Q17"/>
    <mergeCell ref="I6:K17"/>
    <mergeCell ref="D12:E14"/>
  </mergeCells>
  <phoneticPr fontId="2"/>
  <pageMargins left="0.31496062992125984" right="0.43307086614173229" top="0.62992125984251968" bottom="0.98425196850393704" header="0.51181102362204722" footer="0.51181102362204722"/>
  <pageSetup paperSize="7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3793" r:id="rId4" name="SpinButton1">
          <controlPr defaultSize="0" autoLine="0" linkedCell="$V$2" r:id="rId5">
            <anchor moveWithCells="1">
              <from>
                <xdr:col>22</xdr:col>
                <xdr:colOff>228600</xdr:colOff>
                <xdr:row>1</xdr:row>
                <xdr:rowOff>47625</xdr:rowOff>
              </from>
              <to>
                <xdr:col>23</xdr:col>
                <xdr:colOff>200025</xdr:colOff>
                <xdr:row>2</xdr:row>
                <xdr:rowOff>0</xdr:rowOff>
              </to>
            </anchor>
          </controlPr>
        </control>
      </mc:Choice>
      <mc:Fallback>
        <control shapeId="33793" r:id="rId4" name="Spin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6"/>
  <dimension ref="A1:W17"/>
  <sheetViews>
    <sheetView zoomScale="50" workbookViewId="0">
      <selection activeCell="E18" sqref="E18"/>
    </sheetView>
  </sheetViews>
  <sheetFormatPr defaultRowHeight="39.950000000000003" customHeight="1" x14ac:dyDescent="0.15"/>
  <cols>
    <col min="1" max="14" width="6.7109375" style="13" customWidth="1"/>
    <col min="15" max="15" width="1" style="13" customWidth="1"/>
    <col min="16" max="19" width="6.7109375" style="13" customWidth="1"/>
    <col min="20" max="26" width="14.42578125" style="13" customWidth="1"/>
    <col min="27" max="50" width="5.28515625" style="13" customWidth="1"/>
    <col min="51" max="16384" width="9.140625" style="13"/>
  </cols>
  <sheetData>
    <row r="1" spans="1:23" ht="39.950000000000003" customHeight="1" x14ac:dyDescent="0.15">
      <c r="L1" s="14" t="str">
        <f>LEFT(VLOOKUP($V$2,発送先住所録!$A$3:$I$206,3,0),1)</f>
        <v>0</v>
      </c>
      <c r="M1" s="14" t="str">
        <f>MID(VLOOKUP($V$2,発送先住所録!$A$3:$I$206,3,0),2,1)</f>
        <v>3</v>
      </c>
      <c r="N1" s="14" t="str">
        <f>MID(VLOOKUP($V$2,発送先住所録!$A$3:$I$206,3,0),3,1)</f>
        <v>0</v>
      </c>
      <c r="O1" s="14"/>
      <c r="P1" s="14" t="str">
        <f>MID(VLOOKUP($V$2,発送先住所録!$A$3:$I$206,3,0),5,1)</f>
        <v>8</v>
      </c>
      <c r="Q1" s="14" t="str">
        <f>MID(VLOOKUP($V$2,発送先住所録!$A$3:$I$206,3,0),6,1)</f>
        <v>5</v>
      </c>
      <c r="R1" s="14" t="str">
        <f>MID(VLOOKUP($V$2,発送先住所録!$A$3:$I$206,3,0),7,1)</f>
        <v>4</v>
      </c>
      <c r="S1" s="14" t="str">
        <f>RIGHT(VLOOKUP($V$2,発送先住所録!$A$3:$I$206,3,0),1)</f>
        <v>0</v>
      </c>
    </row>
    <row r="2" spans="1:23" ht="39.950000000000003" customHeight="1" x14ac:dyDescent="0.15">
      <c r="U2" s="15" t="s">
        <v>8</v>
      </c>
      <c r="V2" s="16">
        <v>5</v>
      </c>
      <c r="W2" s="17"/>
    </row>
    <row r="3" spans="1:23" ht="39.950000000000003" customHeight="1" x14ac:dyDescent="0.15">
      <c r="I3" s="116" t="str">
        <f>VLOOKUP($V$2,発送先住所録!$A$3:$I$204,6,0)</f>
        <v>課長</v>
      </c>
      <c r="J3" s="117"/>
      <c r="K3" s="117"/>
      <c r="R3" s="111" t="str">
        <f>VLOOKUP($V$2,発送先住所録!$A$3:$I$206,4,0)</f>
        <v>青森市新町２―３―１</v>
      </c>
      <c r="S3" s="111"/>
    </row>
    <row r="4" spans="1:23" ht="39.950000000000003" customHeight="1" x14ac:dyDescent="0.15">
      <c r="I4" s="117"/>
      <c r="J4" s="117"/>
      <c r="K4" s="117"/>
      <c r="R4" s="111"/>
      <c r="S4" s="111"/>
    </row>
    <row r="5" spans="1:23" ht="39.950000000000003" customHeight="1" x14ac:dyDescent="0.15">
      <c r="A5" s="118" t="str">
        <f>IF(VLOOKUP($V$2,発送先住所録!$A$3:$I$204,9,0)="","",VLOOKUP($V$2,発送先住所録!$A$3:$I$204,9,0))</f>
        <v>入学者選抜結果等在中</v>
      </c>
      <c r="B5" s="118"/>
      <c r="I5" s="117"/>
      <c r="J5" s="117"/>
      <c r="K5" s="117"/>
      <c r="P5" s="119" t="str">
        <f>VLOOKUP($V$2,発送先住所録!$A$3:$I$206,5,0)</f>
        <v>青森県教育庁学校教育課</v>
      </c>
      <c r="Q5" s="119"/>
      <c r="R5" s="111"/>
      <c r="S5" s="111"/>
    </row>
    <row r="6" spans="1:23" ht="39.950000000000003" customHeight="1" x14ac:dyDescent="0.15">
      <c r="A6" s="118"/>
      <c r="B6" s="118"/>
      <c r="I6" s="120" t="str">
        <f>VLOOKUP($V$2,発送先住所録!$A$3:$I$206,7,0)&amp;"　殿"</f>
        <v>成田　昌造　殿</v>
      </c>
      <c r="J6" s="121"/>
      <c r="K6" s="121"/>
      <c r="P6" s="119"/>
      <c r="Q6" s="119"/>
      <c r="R6" s="111"/>
      <c r="S6" s="111"/>
    </row>
    <row r="7" spans="1:23" ht="39.950000000000003" customHeight="1" x14ac:dyDescent="0.15">
      <c r="A7" s="118"/>
      <c r="B7" s="118"/>
      <c r="I7" s="121"/>
      <c r="J7" s="121"/>
      <c r="K7" s="121"/>
      <c r="P7" s="119"/>
      <c r="Q7" s="119"/>
      <c r="R7" s="111"/>
      <c r="S7" s="111"/>
    </row>
    <row r="8" spans="1:23" ht="39.950000000000003" customHeight="1" x14ac:dyDescent="0.15">
      <c r="A8" s="118"/>
      <c r="B8" s="118"/>
      <c r="I8" s="121"/>
      <c r="J8" s="121"/>
      <c r="K8" s="121"/>
      <c r="P8" s="119"/>
      <c r="Q8" s="119"/>
      <c r="R8" s="111"/>
      <c r="S8" s="111"/>
    </row>
    <row r="9" spans="1:23" ht="39.950000000000003" customHeight="1" x14ac:dyDescent="0.15">
      <c r="A9" s="118"/>
      <c r="B9" s="118"/>
      <c r="I9" s="121"/>
      <c r="J9" s="121"/>
      <c r="K9" s="121"/>
      <c r="P9" s="119"/>
      <c r="Q9" s="119"/>
      <c r="R9" s="111"/>
      <c r="S9" s="111"/>
    </row>
    <row r="10" spans="1:23" ht="39.950000000000003" customHeight="1" x14ac:dyDescent="0.15">
      <c r="A10" s="118"/>
      <c r="B10" s="118"/>
      <c r="C10" s="122" t="str">
        <f>IF(VLOOKUP($V$2,発送先住所録!$A$3:$I$204,8,0)="○","親展","")</f>
        <v>親展</v>
      </c>
      <c r="D10" s="123"/>
      <c r="E10" s="122" t="s">
        <v>9</v>
      </c>
      <c r="F10" s="123"/>
      <c r="I10" s="121"/>
      <c r="J10" s="121"/>
      <c r="K10" s="121"/>
      <c r="P10" s="119"/>
      <c r="Q10" s="119"/>
      <c r="R10" s="111"/>
      <c r="S10" s="111"/>
    </row>
    <row r="11" spans="1:23" ht="39.950000000000003" customHeight="1" x14ac:dyDescent="0.15">
      <c r="A11" s="118"/>
      <c r="B11" s="118"/>
      <c r="C11" s="123"/>
      <c r="D11" s="123"/>
      <c r="E11" s="123"/>
      <c r="F11" s="123"/>
      <c r="I11" s="121"/>
      <c r="J11" s="121"/>
      <c r="K11" s="121"/>
      <c r="P11" s="119"/>
      <c r="Q11" s="119"/>
      <c r="R11" s="111"/>
      <c r="S11" s="111"/>
    </row>
    <row r="12" spans="1:23" ht="39.950000000000003" customHeight="1" x14ac:dyDescent="0.15">
      <c r="A12" s="118"/>
      <c r="B12" s="118"/>
      <c r="C12" s="123"/>
      <c r="D12" s="123"/>
      <c r="E12" s="123"/>
      <c r="F12" s="123"/>
      <c r="I12" s="121"/>
      <c r="J12" s="121"/>
      <c r="K12" s="121"/>
      <c r="P12" s="119"/>
      <c r="Q12" s="119"/>
      <c r="R12" s="111"/>
      <c r="S12" s="111"/>
    </row>
    <row r="13" spans="1:23" ht="39.950000000000003" customHeight="1" x14ac:dyDescent="0.15">
      <c r="A13" s="118"/>
      <c r="B13" s="118"/>
      <c r="C13" s="123"/>
      <c r="D13" s="123"/>
      <c r="E13" s="123"/>
      <c r="F13" s="123"/>
      <c r="I13" s="121"/>
      <c r="J13" s="121"/>
      <c r="K13" s="121"/>
      <c r="P13" s="119"/>
      <c r="Q13" s="119"/>
      <c r="R13" s="111"/>
      <c r="S13" s="111"/>
    </row>
    <row r="14" spans="1:23" ht="39.950000000000003" customHeight="1" x14ac:dyDescent="0.15">
      <c r="A14" s="118"/>
      <c r="B14" s="118"/>
      <c r="C14" s="123"/>
      <c r="D14" s="123"/>
      <c r="E14" s="123"/>
      <c r="F14" s="123"/>
      <c r="I14" s="121"/>
      <c r="J14" s="121"/>
      <c r="K14" s="121"/>
      <c r="P14" s="119"/>
      <c r="Q14" s="119"/>
      <c r="R14" s="111"/>
      <c r="S14" s="111"/>
    </row>
    <row r="15" spans="1:23" ht="39.950000000000003" customHeight="1" x14ac:dyDescent="0.15">
      <c r="A15" s="118"/>
      <c r="B15" s="118"/>
      <c r="I15" s="121"/>
      <c r="J15" s="121"/>
      <c r="K15" s="121"/>
      <c r="P15" s="119"/>
      <c r="Q15" s="119"/>
      <c r="R15" s="111"/>
      <c r="S15" s="111"/>
    </row>
    <row r="16" spans="1:23" ht="39.950000000000003" customHeight="1" x14ac:dyDescent="0.15">
      <c r="A16" s="118"/>
      <c r="B16" s="118"/>
      <c r="I16" s="121"/>
      <c r="J16" s="121"/>
      <c r="K16" s="121"/>
      <c r="P16" s="119"/>
      <c r="Q16" s="119"/>
      <c r="R16" s="111"/>
      <c r="S16" s="111"/>
    </row>
    <row r="17" spans="1:19" ht="39.950000000000003" customHeight="1" x14ac:dyDescent="0.15">
      <c r="A17" s="118"/>
      <c r="B17" s="118"/>
      <c r="I17" s="121"/>
      <c r="J17" s="121"/>
      <c r="K17" s="121"/>
      <c r="P17" s="119"/>
      <c r="Q17" s="119"/>
      <c r="R17" s="111"/>
      <c r="S17" s="111"/>
    </row>
  </sheetData>
  <mergeCells count="7">
    <mergeCell ref="I3:K5"/>
    <mergeCell ref="R3:S17"/>
    <mergeCell ref="A5:B17"/>
    <mergeCell ref="P5:Q17"/>
    <mergeCell ref="I6:K17"/>
    <mergeCell ref="C10:D14"/>
    <mergeCell ref="E10:F14"/>
  </mergeCells>
  <phoneticPr fontId="2"/>
  <pageMargins left="0.31496062992125984" right="0.43307086614173229" top="0.62992125984251968" bottom="0.98425196850393704" header="0.51181102362204722" footer="0.51181102362204722"/>
  <pageSetup paperSize="7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4817" r:id="rId4" name="SpinButton1">
          <controlPr defaultSize="0" autoLine="0" linkedCell="$V$2" r:id="rId5">
            <anchor moveWithCells="1">
              <from>
                <xdr:col>22</xdr:col>
                <xdr:colOff>228600</xdr:colOff>
                <xdr:row>1</xdr:row>
                <xdr:rowOff>47625</xdr:rowOff>
              </from>
              <to>
                <xdr:col>23</xdr:col>
                <xdr:colOff>200025</xdr:colOff>
                <xdr:row>2</xdr:row>
                <xdr:rowOff>0</xdr:rowOff>
              </to>
            </anchor>
          </controlPr>
        </control>
      </mc:Choice>
      <mc:Fallback>
        <control shapeId="34817" r:id="rId4" name="Spin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2:I28"/>
  <sheetViews>
    <sheetView zoomScale="90" workbookViewId="0">
      <pane xSplit="2" ySplit="2" topLeftCell="D3" activePane="bottomRight" state="frozen"/>
      <selection activeCell="E18" sqref="E18"/>
      <selection pane="topRight" activeCell="E18" sqref="E18"/>
      <selection pane="bottomLeft" activeCell="E18" sqref="E18"/>
      <selection pane="bottomRight" activeCell="E27" sqref="E27"/>
    </sheetView>
  </sheetViews>
  <sheetFormatPr defaultRowHeight="13.5" x14ac:dyDescent="0.15"/>
  <cols>
    <col min="1" max="1" width="4" style="18" bestFit="1" customWidth="1"/>
    <col min="2" max="2" width="26.85546875" style="8" bestFit="1" customWidth="1"/>
    <col min="3" max="3" width="10.28515625" style="19" customWidth="1"/>
    <col min="4" max="4" width="31.5703125" style="8" bestFit="1" customWidth="1"/>
    <col min="5" max="5" width="26.85546875" style="8" bestFit="1" customWidth="1"/>
    <col min="6" max="6" width="12.140625" style="8" customWidth="1"/>
    <col min="7" max="7" width="19" style="8" customWidth="1"/>
    <col min="8" max="8" width="5.85546875" style="18" customWidth="1"/>
    <col min="9" max="9" width="44.140625" style="8" customWidth="1"/>
    <col min="10" max="16384" width="9.140625" style="8"/>
  </cols>
  <sheetData>
    <row r="2" spans="1:9" x14ac:dyDescent="0.15">
      <c r="B2" s="8" t="s">
        <v>10</v>
      </c>
      <c r="C2" s="19" t="s">
        <v>11</v>
      </c>
      <c r="D2" s="8" t="s">
        <v>12</v>
      </c>
      <c r="E2" s="8" t="s">
        <v>13</v>
      </c>
      <c r="F2" s="8" t="s">
        <v>14</v>
      </c>
      <c r="G2" s="8" t="s">
        <v>15</v>
      </c>
      <c r="H2" s="18" t="s">
        <v>16</v>
      </c>
      <c r="I2" s="8" t="s">
        <v>17</v>
      </c>
    </row>
    <row r="3" spans="1:9" x14ac:dyDescent="0.15">
      <c r="A3" s="18">
        <v>1</v>
      </c>
      <c r="B3" s="8" t="s">
        <v>18</v>
      </c>
      <c r="C3" s="19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18" t="s">
        <v>24</v>
      </c>
    </row>
    <row r="4" spans="1:9" x14ac:dyDescent="0.15">
      <c r="A4" s="18">
        <v>2</v>
      </c>
      <c r="B4" s="8" t="s">
        <v>25</v>
      </c>
      <c r="C4" s="19" t="s">
        <v>19</v>
      </c>
      <c r="D4" s="8" t="s">
        <v>20</v>
      </c>
      <c r="E4" s="8" t="s">
        <v>25</v>
      </c>
      <c r="F4" s="8" t="s">
        <v>26</v>
      </c>
      <c r="G4" s="8" t="s">
        <v>27</v>
      </c>
      <c r="I4" s="8" t="s">
        <v>28</v>
      </c>
    </row>
    <row r="5" spans="1:9" x14ac:dyDescent="0.15">
      <c r="A5" s="18">
        <v>3</v>
      </c>
      <c r="B5" s="8" t="s">
        <v>25</v>
      </c>
      <c r="C5" s="19" t="s">
        <v>19</v>
      </c>
      <c r="D5" s="8" t="s">
        <v>20</v>
      </c>
      <c r="E5" s="8" t="s">
        <v>25</v>
      </c>
      <c r="F5" s="8" t="s">
        <v>26</v>
      </c>
      <c r="G5" s="8" t="s">
        <v>27</v>
      </c>
      <c r="H5" s="18" t="s">
        <v>24</v>
      </c>
      <c r="I5" s="8" t="s">
        <v>29</v>
      </c>
    </row>
    <row r="6" spans="1:9" x14ac:dyDescent="0.15">
      <c r="A6" s="18">
        <v>4</v>
      </c>
      <c r="B6" s="8" t="s">
        <v>25</v>
      </c>
      <c r="C6" s="19" t="s">
        <v>19</v>
      </c>
      <c r="D6" s="8" t="s">
        <v>20</v>
      </c>
      <c r="E6" s="8" t="s">
        <v>25</v>
      </c>
      <c r="F6" s="8" t="s">
        <v>26</v>
      </c>
      <c r="G6" s="8" t="s">
        <v>27</v>
      </c>
      <c r="I6" s="8" t="s">
        <v>30</v>
      </c>
    </row>
    <row r="7" spans="1:9" x14ac:dyDescent="0.15">
      <c r="A7" s="18">
        <v>5</v>
      </c>
      <c r="B7" s="8" t="s">
        <v>25</v>
      </c>
      <c r="C7" s="19" t="s">
        <v>19</v>
      </c>
      <c r="D7" s="8" t="s">
        <v>20</v>
      </c>
      <c r="E7" s="8" t="s">
        <v>25</v>
      </c>
      <c r="F7" s="8" t="s">
        <v>26</v>
      </c>
      <c r="G7" s="8" t="s">
        <v>27</v>
      </c>
      <c r="H7" s="18" t="s">
        <v>24</v>
      </c>
      <c r="I7" s="8" t="s">
        <v>31</v>
      </c>
    </row>
    <row r="8" spans="1:9" x14ac:dyDescent="0.15">
      <c r="A8" s="18">
        <v>6</v>
      </c>
      <c r="B8" s="8" t="s">
        <v>25</v>
      </c>
      <c r="C8" s="19" t="s">
        <v>19</v>
      </c>
      <c r="D8" s="8" t="s">
        <v>20</v>
      </c>
      <c r="E8" s="8" t="s">
        <v>25</v>
      </c>
      <c r="F8" s="8" t="s">
        <v>26</v>
      </c>
      <c r="G8" s="8" t="s">
        <v>27</v>
      </c>
      <c r="I8" s="8" t="s">
        <v>32</v>
      </c>
    </row>
    <row r="9" spans="1:9" x14ac:dyDescent="0.15">
      <c r="A9" s="18">
        <v>7</v>
      </c>
      <c r="B9" s="8" t="s">
        <v>25</v>
      </c>
      <c r="C9" s="19" t="s">
        <v>19</v>
      </c>
      <c r="D9" s="8" t="s">
        <v>20</v>
      </c>
      <c r="E9" s="8" t="s">
        <v>25</v>
      </c>
      <c r="F9" s="8" t="s">
        <v>26</v>
      </c>
      <c r="G9" s="8" t="s">
        <v>27</v>
      </c>
      <c r="I9" s="8" t="s">
        <v>33</v>
      </c>
    </row>
    <row r="10" spans="1:9" x14ac:dyDescent="0.15">
      <c r="A10" s="18">
        <v>8</v>
      </c>
      <c r="B10" s="8" t="s">
        <v>25</v>
      </c>
      <c r="C10" s="19" t="s">
        <v>19</v>
      </c>
      <c r="D10" s="8" t="s">
        <v>20</v>
      </c>
      <c r="E10" s="8" t="s">
        <v>25</v>
      </c>
      <c r="F10" s="8" t="s">
        <v>26</v>
      </c>
      <c r="G10" s="8" t="s">
        <v>27</v>
      </c>
      <c r="I10" s="8" t="s">
        <v>34</v>
      </c>
    </row>
    <row r="11" spans="1:9" x14ac:dyDescent="0.15">
      <c r="A11" s="18">
        <v>9</v>
      </c>
      <c r="B11" s="8" t="s">
        <v>25</v>
      </c>
      <c r="C11" s="19" t="s">
        <v>19</v>
      </c>
      <c r="D11" s="8" t="s">
        <v>20</v>
      </c>
      <c r="E11" s="8" t="s">
        <v>4</v>
      </c>
      <c r="F11" s="8" t="s">
        <v>5</v>
      </c>
      <c r="G11" s="8" t="s">
        <v>35</v>
      </c>
    </row>
    <row r="12" spans="1:9" x14ac:dyDescent="0.15">
      <c r="A12" s="18">
        <v>10</v>
      </c>
      <c r="B12" s="8" t="s">
        <v>25</v>
      </c>
      <c r="C12" s="19" t="s">
        <v>19</v>
      </c>
      <c r="D12" s="8" t="s">
        <v>20</v>
      </c>
      <c r="E12" s="8" t="s">
        <v>4</v>
      </c>
      <c r="F12" s="8" t="s">
        <v>5</v>
      </c>
      <c r="G12" s="8" t="s">
        <v>36</v>
      </c>
    </row>
    <row r="13" spans="1:9" x14ac:dyDescent="0.15">
      <c r="A13" s="18">
        <v>11</v>
      </c>
      <c r="B13" s="8" t="s">
        <v>25</v>
      </c>
      <c r="C13" s="19" t="s">
        <v>19</v>
      </c>
      <c r="D13" s="8" t="s">
        <v>20</v>
      </c>
      <c r="E13" s="8" t="s">
        <v>4</v>
      </c>
      <c r="F13" s="8" t="s">
        <v>5</v>
      </c>
      <c r="G13" s="8" t="s">
        <v>36</v>
      </c>
      <c r="I13" s="8" t="s">
        <v>37</v>
      </c>
    </row>
    <row r="14" spans="1:9" x14ac:dyDescent="0.15">
      <c r="A14" s="18">
        <v>12</v>
      </c>
      <c r="B14" s="8" t="s">
        <v>25</v>
      </c>
      <c r="C14" s="19" t="s">
        <v>19</v>
      </c>
      <c r="D14" s="8" t="s">
        <v>20</v>
      </c>
      <c r="E14" s="8" t="s">
        <v>4</v>
      </c>
      <c r="F14" s="8" t="s">
        <v>5</v>
      </c>
      <c r="G14" s="8" t="s">
        <v>36</v>
      </c>
      <c r="I14" s="8" t="s">
        <v>38</v>
      </c>
    </row>
    <row r="15" spans="1:9" x14ac:dyDescent="0.15">
      <c r="A15" s="18">
        <v>13</v>
      </c>
      <c r="B15" s="8" t="s">
        <v>39</v>
      </c>
      <c r="C15" s="19" t="s">
        <v>19</v>
      </c>
      <c r="D15" s="8" t="s">
        <v>20</v>
      </c>
      <c r="E15" s="8" t="s">
        <v>39</v>
      </c>
      <c r="F15" s="8" t="s">
        <v>40</v>
      </c>
      <c r="G15" s="8" t="s">
        <v>41</v>
      </c>
      <c r="I15" s="8" t="s">
        <v>42</v>
      </c>
    </row>
    <row r="16" spans="1:9" x14ac:dyDescent="0.15">
      <c r="A16" s="18">
        <v>14</v>
      </c>
      <c r="B16" s="8" t="s">
        <v>25</v>
      </c>
      <c r="C16" s="19" t="s">
        <v>19</v>
      </c>
      <c r="D16" s="8" t="s">
        <v>20</v>
      </c>
      <c r="E16" s="8" t="s">
        <v>43</v>
      </c>
      <c r="F16" s="8" t="s">
        <v>44</v>
      </c>
      <c r="G16" s="8" t="s">
        <v>45</v>
      </c>
      <c r="I16" s="8" t="s">
        <v>46</v>
      </c>
    </row>
    <row r="17" spans="1:9" x14ac:dyDescent="0.15">
      <c r="A17" s="18">
        <v>15</v>
      </c>
      <c r="B17" s="8" t="s">
        <v>69</v>
      </c>
      <c r="C17" s="19" t="s">
        <v>70</v>
      </c>
      <c r="D17" s="8" t="s">
        <v>71</v>
      </c>
      <c r="G17" s="8" t="s">
        <v>72</v>
      </c>
      <c r="I17" s="8" t="s">
        <v>68</v>
      </c>
    </row>
    <row r="18" spans="1:9" x14ac:dyDescent="0.15">
      <c r="A18" s="18">
        <v>16</v>
      </c>
    </row>
    <row r="19" spans="1:9" x14ac:dyDescent="0.15">
      <c r="A19" s="18">
        <v>17</v>
      </c>
    </row>
    <row r="20" spans="1:9" x14ac:dyDescent="0.15">
      <c r="A20" s="18">
        <v>18</v>
      </c>
    </row>
    <row r="21" spans="1:9" x14ac:dyDescent="0.15">
      <c r="A21" s="18">
        <v>19</v>
      </c>
    </row>
    <row r="22" spans="1:9" x14ac:dyDescent="0.15">
      <c r="A22" s="18">
        <v>20</v>
      </c>
    </row>
    <row r="23" spans="1:9" x14ac:dyDescent="0.15">
      <c r="A23" s="18">
        <v>21</v>
      </c>
    </row>
    <row r="24" spans="1:9" x14ac:dyDescent="0.15">
      <c r="A24" s="18">
        <v>22</v>
      </c>
    </row>
    <row r="25" spans="1:9" x14ac:dyDescent="0.15">
      <c r="A25" s="18">
        <v>23</v>
      </c>
    </row>
    <row r="26" spans="1:9" x14ac:dyDescent="0.15">
      <c r="A26" s="18">
        <v>24</v>
      </c>
    </row>
    <row r="27" spans="1:9" x14ac:dyDescent="0.15">
      <c r="A27" s="18">
        <v>25</v>
      </c>
    </row>
    <row r="28" spans="1:9" x14ac:dyDescent="0.15">
      <c r="A28" s="18">
        <v>26</v>
      </c>
    </row>
  </sheetData>
  <phoneticPr fontId="2"/>
  <dataValidations count="1">
    <dataValidation type="list" allowBlank="1" showInputMessage="1" showErrorMessage="1" sqref="H13:H28 H3:H11">
      <formula1>"○"</formula1>
    </dataValidation>
  </dataValidations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鑑(青森市教育長)</vt:lpstr>
      <vt:lpstr>申込書</vt:lpstr>
      <vt:lpstr>角２封筒様式(青森市教育長宛)</vt:lpstr>
      <vt:lpstr>角２封筒様式(職名付)</vt:lpstr>
      <vt:lpstr>角２封筒様式(職名付・親展・簡易書留)</vt:lpstr>
      <vt:lpstr>発送先住所録</vt:lpstr>
      <vt:lpstr>'角２封筒様式(職名付)'!Print_Area</vt:lpstr>
      <vt:lpstr>'角２封筒様式(職名付・親展・簡易書留)'!Print_Area</vt:lpstr>
      <vt:lpstr>'角２封筒様式(青森市教育長宛)'!Print_Area</vt:lpstr>
      <vt:lpstr>'鑑(青森市教育長)'!Print_Area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seikou56</dc:creator>
  <cp:lastModifiedBy>user</cp:lastModifiedBy>
  <cp:lastPrinted>2024-06-04T05:33:49Z</cp:lastPrinted>
  <dcterms:created xsi:type="dcterms:W3CDTF">2005-06-30T06:30:58Z</dcterms:created>
  <dcterms:modified xsi:type="dcterms:W3CDTF">2024-06-05T23:09:25Z</dcterms:modified>
</cp:coreProperties>
</file>